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Mariez-Vous\Mariez-Vous\Communication - Marketing\Outils Fiancés\Budget\"/>
    </mc:Choice>
  </mc:AlternateContent>
  <xr:revisionPtr revIDLastSave="0" documentId="13_ncr:1_{7115B074-E273-45F0-BB36-A0FE4BBE9D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Mariage MV!" sheetId="1" r:id="rId1"/>
    <sheet name="Données pour Graph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  <c r="K38" i="1"/>
  <c r="J38" i="1"/>
  <c r="I38" i="1"/>
  <c r="L42" i="1"/>
  <c r="C14" i="3"/>
  <c r="E14" i="3" s="1"/>
  <c r="C13" i="3"/>
  <c r="E13" i="3" s="1"/>
  <c r="C12" i="3"/>
  <c r="E12" i="3" s="1"/>
  <c r="C11" i="3"/>
  <c r="E11" i="3" s="1"/>
  <c r="C10" i="3"/>
  <c r="E10" i="3" s="1"/>
  <c r="C9" i="3"/>
  <c r="E9" i="3" s="1"/>
  <c r="C8" i="3"/>
  <c r="E8" i="3" s="1"/>
  <c r="C7" i="3"/>
  <c r="E7" i="3" s="1"/>
  <c r="C6" i="3"/>
  <c r="E6" i="3" s="1"/>
  <c r="E5" i="3"/>
  <c r="L86" i="1" l="1"/>
  <c r="L85" i="1"/>
  <c r="L84" i="1"/>
  <c r="L83" i="1"/>
  <c r="L82" i="1"/>
  <c r="L80" i="1"/>
  <c r="L79" i="1"/>
  <c r="L78" i="1"/>
  <c r="L77" i="1"/>
  <c r="L76" i="1"/>
  <c r="L75" i="1"/>
  <c r="L74" i="1"/>
  <c r="L73" i="1"/>
  <c r="L72" i="1"/>
  <c r="L70" i="1"/>
  <c r="L69" i="1"/>
  <c r="L68" i="1"/>
  <c r="L67" i="1"/>
  <c r="L65" i="1"/>
  <c r="L64" i="1"/>
  <c r="L63" i="1"/>
  <c r="L62" i="1"/>
  <c r="L60" i="1"/>
  <c r="L59" i="1"/>
  <c r="L58" i="1"/>
  <c r="L56" i="1"/>
  <c r="L55" i="1"/>
  <c r="L54" i="1"/>
  <c r="L53" i="1"/>
  <c r="L52" i="1"/>
  <c r="L51" i="1"/>
  <c r="L50" i="1"/>
  <c r="L48" i="1"/>
  <c r="L47" i="1"/>
  <c r="L46" i="1"/>
  <c r="L45" i="1"/>
  <c r="L41" i="1"/>
  <c r="L40" i="1"/>
  <c r="L39" i="1"/>
  <c r="L37" i="1"/>
  <c r="L36" i="1"/>
  <c r="L35" i="1"/>
  <c r="L34" i="1"/>
  <c r="L33" i="1"/>
  <c r="L32" i="1"/>
  <c r="L31" i="1"/>
  <c r="K81" i="1" l="1"/>
  <c r="J24" i="1" s="1"/>
  <c r="J81" i="1"/>
  <c r="I24" i="1" s="1"/>
  <c r="I81" i="1"/>
  <c r="K71" i="1"/>
  <c r="J23" i="1" s="1"/>
  <c r="J71" i="1"/>
  <c r="I23" i="1" s="1"/>
  <c r="I71" i="1"/>
  <c r="K66" i="1"/>
  <c r="J22" i="1" s="1"/>
  <c r="J66" i="1"/>
  <c r="I22" i="1" s="1"/>
  <c r="I66" i="1"/>
  <c r="K61" i="1"/>
  <c r="J21" i="1" s="1"/>
  <c r="J61" i="1"/>
  <c r="I21" i="1" s="1"/>
  <c r="I61" i="1"/>
  <c r="K57" i="1"/>
  <c r="J20" i="1" s="1"/>
  <c r="J57" i="1"/>
  <c r="I20" i="1" s="1"/>
  <c r="I57" i="1"/>
  <c r="K49" i="1"/>
  <c r="J49" i="1"/>
  <c r="I19" i="1" s="1"/>
  <c r="I49" i="1"/>
  <c r="K44" i="1"/>
  <c r="J18" i="1" s="1"/>
  <c r="J44" i="1"/>
  <c r="I18" i="1" s="1"/>
  <c r="I44" i="1"/>
  <c r="J17" i="1"/>
  <c r="I17" i="1"/>
  <c r="K30" i="1"/>
  <c r="J30" i="1"/>
  <c r="I16" i="1" s="1"/>
  <c r="I30" i="1"/>
  <c r="E12" i="1"/>
  <c r="F21" i="1"/>
  <c r="J16" i="1" l="1"/>
  <c r="J19" i="1"/>
  <c r="I90" i="1"/>
  <c r="F23" i="1"/>
  <c r="L38" i="1"/>
  <c r="K17" i="1" s="1"/>
  <c r="L66" i="1"/>
  <c r="K22" i="1" s="1"/>
  <c r="I25" i="1"/>
  <c r="L57" i="1"/>
  <c r="K20" i="1" s="1"/>
  <c r="L81" i="1"/>
  <c r="K24" i="1" s="1"/>
  <c r="L49" i="1"/>
  <c r="K19" i="1" s="1"/>
  <c r="L61" i="1"/>
  <c r="K21" i="1" s="1"/>
  <c r="L71" i="1"/>
  <c r="K23" i="1" s="1"/>
  <c r="L44" i="1"/>
  <c r="K18" i="1" s="1"/>
  <c r="I87" i="1"/>
  <c r="J25" i="1" l="1"/>
  <c r="D27" i="3"/>
  <c r="D23" i="3"/>
  <c r="D11" i="3" s="1"/>
  <c r="D19" i="3"/>
  <c r="D7" i="3" s="1"/>
  <c r="D22" i="3"/>
  <c r="D10" i="3" s="1"/>
  <c r="D25" i="3"/>
  <c r="D13" i="3" s="1"/>
  <c r="D20" i="3"/>
  <c r="D8" i="3" s="1"/>
  <c r="D26" i="3"/>
  <c r="D14" i="3" s="1"/>
  <c r="D21" i="3"/>
  <c r="D9" i="3" s="1"/>
  <c r="D24" i="3"/>
  <c r="D12" i="3" s="1"/>
  <c r="D18" i="3"/>
  <c r="D6" i="3" s="1"/>
  <c r="L30" i="1"/>
  <c r="F22" i="1"/>
  <c r="G22" i="1" s="1"/>
  <c r="J87" i="1"/>
  <c r="I91" i="1" s="1"/>
  <c r="K87" i="1"/>
  <c r="E25" i="3" l="1"/>
  <c r="F13" i="3" s="1"/>
  <c r="E24" i="3"/>
  <c r="F12" i="3" s="1"/>
  <c r="E22" i="3"/>
  <c r="F10" i="3" s="1"/>
  <c r="E27" i="3"/>
  <c r="E23" i="3"/>
  <c r="F11" i="3" s="1"/>
  <c r="E21" i="3"/>
  <c r="F9" i="3" s="1"/>
  <c r="E20" i="3"/>
  <c r="F8" i="3" s="1"/>
  <c r="E19" i="3"/>
  <c r="F7" i="3" s="1"/>
  <c r="E26" i="3"/>
  <c r="F14" i="3" s="1"/>
  <c r="E18" i="3"/>
  <c r="F6" i="3" s="1"/>
  <c r="D5" i="3"/>
  <c r="K16" i="1"/>
  <c r="K25" i="1" s="1"/>
  <c r="I27" i="1" s="1"/>
  <c r="I92" i="1"/>
  <c r="L87" i="1"/>
  <c r="I93" i="1" s="1"/>
  <c r="F5" i="3" l="1"/>
</calcChain>
</file>

<file path=xl/sharedStrings.xml><?xml version="1.0" encoding="utf-8"?>
<sst xmlns="http://schemas.openxmlformats.org/spreadsheetml/2006/main" count="298" uniqueCount="117">
  <si>
    <t>Montant</t>
  </si>
  <si>
    <t>Imprévus</t>
  </si>
  <si>
    <t>Total</t>
  </si>
  <si>
    <t>Coiffure</t>
  </si>
  <si>
    <t>Maquillage</t>
  </si>
  <si>
    <t>Lieu de réception &amp; repas</t>
  </si>
  <si>
    <t>Traiteur vin d'honneur</t>
  </si>
  <si>
    <t>Aménagement &amp; matériel</t>
  </si>
  <si>
    <t>Reste à payer</t>
  </si>
  <si>
    <t>Cérémonie</t>
  </si>
  <si>
    <t>Officiant de cérémonie</t>
  </si>
  <si>
    <t>Fleurs</t>
  </si>
  <si>
    <t>Bouquet &amp; boutonnière</t>
  </si>
  <si>
    <t>Bouquets démoiselles d'honneur</t>
  </si>
  <si>
    <t>Décoration florale</t>
  </si>
  <si>
    <t>Tenues &amp; accessoires</t>
  </si>
  <si>
    <t>Alliances</t>
  </si>
  <si>
    <t>Chaussures marié.e 1</t>
  </si>
  <si>
    <t>Chaussures marié.e 2</t>
  </si>
  <si>
    <t xml:space="preserve">Accessoires </t>
  </si>
  <si>
    <t>Autres</t>
  </si>
  <si>
    <t>Total Ressources</t>
  </si>
  <si>
    <t>Total payé</t>
  </si>
  <si>
    <t>Photographie &amp; Vidéo</t>
  </si>
  <si>
    <t>Photographe</t>
  </si>
  <si>
    <t>Vidéaste</t>
  </si>
  <si>
    <t>Mise en beauté</t>
  </si>
  <si>
    <t>Manicure/Pédicure</t>
  </si>
  <si>
    <t>Papeterie</t>
  </si>
  <si>
    <t>Invitations, Save the dates, etc.</t>
  </si>
  <si>
    <t>Programme, marque-places, cartes de remerciement, etc.</t>
  </si>
  <si>
    <t>Divertissements &amp; autres</t>
  </si>
  <si>
    <t>DJ &amp; équipements audio</t>
  </si>
  <si>
    <t>Voiture de location</t>
  </si>
  <si>
    <t>Cadeaux pour les invités</t>
  </si>
  <si>
    <t>Dépenses liées aux demoiselles d'honneur</t>
  </si>
  <si>
    <t>Hébergement nuit de noces</t>
  </si>
  <si>
    <t>Babysiter/animation enfants</t>
  </si>
  <si>
    <t>Assurances mariage</t>
  </si>
  <si>
    <t>Lune de miel</t>
  </si>
  <si>
    <t>Coût du voyage</t>
  </si>
  <si>
    <t xml:space="preserve">Hébergement </t>
  </si>
  <si>
    <t>Repas</t>
  </si>
  <si>
    <t>Activités</t>
  </si>
  <si>
    <t>Timbres &amp; frais d'envois</t>
  </si>
  <si>
    <t>Budget restant</t>
  </si>
  <si>
    <t>Nombre d'invités :</t>
  </si>
  <si>
    <t>Ressources financières</t>
  </si>
  <si>
    <t>Ressources 1 (ex : épargnes)</t>
  </si>
  <si>
    <t>Ressources 2 (ex. participation familliale)</t>
  </si>
  <si>
    <t>Comment utiliser ce tableau ?</t>
  </si>
  <si>
    <t>Ressources 3 (prêt)</t>
  </si>
  <si>
    <t>Budget par pers</t>
  </si>
  <si>
    <t>Traiteur repas</t>
  </si>
  <si>
    <t>Dessert / gâteau</t>
  </si>
  <si>
    <t>Tenue marié.e 1</t>
  </si>
  <si>
    <t>Tenue marié.e 2</t>
  </si>
  <si>
    <t>Date du mariage :</t>
  </si>
  <si>
    <t>Jour avant mariage :</t>
  </si>
  <si>
    <t>Budget Global</t>
  </si>
  <si>
    <t>A remplir</t>
  </si>
  <si>
    <t>Poste de dépenses</t>
  </si>
  <si>
    <t>Lieu de réception / cérémonie</t>
  </si>
  <si>
    <t>Notre sélection de prestataires</t>
  </si>
  <si>
    <t>Payé 
(dont acompte)</t>
  </si>
  <si>
    <t>Synthèse budget</t>
  </si>
  <si>
    <t>Budget estimé</t>
  </si>
  <si>
    <t>Total des dépenses (calculé automatiquement)</t>
  </si>
  <si>
    <t>Payé 
(dont Acompte)</t>
  </si>
  <si>
    <t>Ressources 4 (si nécessaire)</t>
  </si>
  <si>
    <t>Ressources 5 (si nécessaire)</t>
  </si>
  <si>
    <t>Différence Budget / Dépenses</t>
  </si>
  <si>
    <r>
      <t xml:space="preserve">Commentaires
 </t>
    </r>
    <r>
      <rPr>
        <sz val="11"/>
        <color rgb="FFFFFFFF"/>
        <rFont val="Lexend Deca"/>
      </rPr>
      <t>(Noms prestataires, Acompte,...)</t>
    </r>
  </si>
  <si>
    <t xml:space="preserve">Budget mariage offert par                         </t>
  </si>
  <si>
    <t>Trouver les meilleurs lieux de réception</t>
  </si>
  <si>
    <t>Trouver les meilleurs Babysiter/animation enfants</t>
  </si>
  <si>
    <t>Trouver les meilleurs cavistes</t>
  </si>
  <si>
    <t>Trouver les meilleurs créateurs de chaussures pour femme</t>
  </si>
  <si>
    <t>Trouver les meilleurs créateur de chaussures pour homme</t>
  </si>
  <si>
    <t>Trouver les meilleurs photographes</t>
  </si>
  <si>
    <t>Trouver les meilleurs DJ's</t>
  </si>
  <si>
    <t>Trouver les meilleurs créateurs d'accessoires</t>
  </si>
  <si>
    <t>Montant des devis</t>
  </si>
  <si>
    <t>Total des devis</t>
  </si>
  <si>
    <t>1 - Ajoute ton nombre d'invités et ta date de mariage</t>
  </si>
  <si>
    <t>2 - Remplir les lignes du tableau "Synthèse budget" avec vos différentes ressources</t>
  </si>
  <si>
    <t>Notre mariage</t>
  </si>
  <si>
    <t>3 - Remplir chaque ligne de dépenses dans le tableau "Notre mariage" en commençant par "Budget estimé"</t>
  </si>
  <si>
    <t>4 - Puis une fois le prestataire choisi, remplis la colonne "Montant des devis" et remplir au fur et à mesure des versements la colonne "Reste à Payer"</t>
  </si>
  <si>
    <t>Boissons</t>
  </si>
  <si>
    <t>Trouver les meilleurs traiteurs</t>
  </si>
  <si>
    <t>Trouver les meilleurs barmans et bar à cocktails</t>
  </si>
  <si>
    <t>Trouver les meilleurs patissiers pour gateaux et desserts</t>
  </si>
  <si>
    <t>Trouver les meilleurs loueurs de matériel</t>
  </si>
  <si>
    <t>Trouver les meilleurs officiants de cérémonie</t>
  </si>
  <si>
    <t>Trouver les meilleurs fleuristes</t>
  </si>
  <si>
    <t>Trouver les meilleurs créateurs de robes</t>
  </si>
  <si>
    <t>Trouver les meilleurs créateurs de costumes</t>
  </si>
  <si>
    <t>Trouver les meilleurs bijoutiers</t>
  </si>
  <si>
    <t>Trouver les meilleurs vidéastes</t>
  </si>
  <si>
    <t>Photobooth / Vidéobooth</t>
  </si>
  <si>
    <t>Trouvez les meilleurs vidéastes</t>
  </si>
  <si>
    <t>Trouver les meilleurs coiffeurs/coiffeuses</t>
  </si>
  <si>
    <t>Trouver les meilleurs maquilleurs/maquilleuses</t>
  </si>
  <si>
    <t>Trouver la meilleure mise en beauté</t>
  </si>
  <si>
    <t>Wedding Planner</t>
  </si>
  <si>
    <t>Trouver les meilleurs wedding planner</t>
  </si>
  <si>
    <t>Wedding Designer</t>
  </si>
  <si>
    <t>Trouver les meilleurs wedding designer</t>
  </si>
  <si>
    <t>Organisation &amp; décoration</t>
  </si>
  <si>
    <t>Location décoration</t>
  </si>
  <si>
    <t>Trouver les meilleurs loueurs de décoration</t>
  </si>
  <si>
    <t>Trouver les meilleurs créateurs de papeterie</t>
  </si>
  <si>
    <t>Trouver les meilleurs créateurs de papeterie de table et cérémonie</t>
  </si>
  <si>
    <t>Trouver les meilleurs loueurs de voitures</t>
  </si>
  <si>
    <t>Trouver les meilleurs cadeaux pour les invités</t>
  </si>
  <si>
    <t>Trouver les meilleurs travel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</si>
</sst>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0\ &quot;€&quot;"/>
    <numFmt numFmtId="166" formatCode="#,##0\ &quot;€&quot;"/>
  </numFmts>
  <fonts count="34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8"/>
      <color rgb="FF8E7CC3"/>
      <name val="Lexend Deca"/>
    </font>
    <font>
      <b/>
      <sz val="12"/>
      <color theme="1"/>
      <name val="Lexend Deca"/>
    </font>
    <font>
      <sz val="11"/>
      <color rgb="FFFFFFFF"/>
      <name val="Lexend Deca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36"/>
      <color rgb="FFEEA2A7"/>
      <name val="Lexend Deca"/>
    </font>
    <font>
      <sz val="18"/>
      <color rgb="FFEEA2A7"/>
      <name val="Lexend Deca"/>
    </font>
    <font>
      <sz val="10"/>
      <color rgb="FF000000"/>
      <name val="Arial"/>
      <scheme val="minor"/>
    </font>
    <font>
      <b/>
      <sz val="11"/>
      <color theme="1"/>
      <name val="Arial"/>
      <family val="2"/>
      <scheme val="minor"/>
    </font>
    <font>
      <b/>
      <sz val="11"/>
      <color rgb="FFFFFFFF"/>
      <name val="Lexend Deca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sz val="24"/>
      <color rgb="FFEEA2A7"/>
      <name val="Lexend Deca"/>
    </font>
    <font>
      <sz val="14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2"/>
      <color theme="1"/>
      <name val="Lexend Deca"/>
    </font>
    <font>
      <b/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434343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2"/>
      <color rgb="FFFFFFFF"/>
      <name val="Lexend Deca"/>
    </font>
    <font>
      <b/>
      <sz val="10"/>
      <name val="Arial"/>
      <family val="2"/>
      <scheme val="minor"/>
    </font>
    <font>
      <sz val="2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5"/>
      <name val="Arial"/>
      <family val="2"/>
      <scheme val="minor"/>
    </font>
    <font>
      <sz val="10"/>
      <color rgb="FFFF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A2A7"/>
        <bgColor rgb="FF8E7CC3"/>
      </patternFill>
    </fill>
    <fill>
      <patternFill patternType="solid">
        <fgColor rgb="FFFFD9DF"/>
        <bgColor rgb="FFD9D2E9"/>
      </patternFill>
    </fill>
    <fill>
      <patternFill patternType="solid">
        <fgColor rgb="FFFFD9D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7CC3"/>
      </patternFill>
    </fill>
    <fill>
      <patternFill patternType="solid">
        <fgColor theme="2" tint="-0.499984740745262"/>
        <bgColor indexed="64"/>
      </patternFill>
    </fill>
  </fills>
  <borders count="100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EEA2A7"/>
      </bottom>
      <diagonal/>
    </border>
    <border>
      <left style="thin">
        <color rgb="FFEEA2A7"/>
      </left>
      <right/>
      <top style="thin">
        <color rgb="FFEEA2A7"/>
      </top>
      <bottom style="thin">
        <color rgb="FFFFD9DF"/>
      </bottom>
      <diagonal/>
    </border>
    <border>
      <left/>
      <right/>
      <top style="thin">
        <color rgb="FFEEA2A7"/>
      </top>
      <bottom style="thin">
        <color rgb="FFFFD9DF"/>
      </bottom>
      <diagonal/>
    </border>
    <border>
      <left style="thin">
        <color rgb="FFFFD9DF"/>
      </left>
      <right style="thin">
        <color rgb="FFFFD9DF"/>
      </right>
      <top style="thin">
        <color rgb="FFFFD9DF"/>
      </top>
      <bottom style="thin">
        <color rgb="FFFFD9DF"/>
      </bottom>
      <diagonal/>
    </border>
    <border>
      <left style="thin">
        <color rgb="FFEEA2A7"/>
      </left>
      <right/>
      <top style="thin">
        <color rgb="FFEEA2A7"/>
      </top>
      <bottom/>
      <diagonal/>
    </border>
    <border>
      <left/>
      <right/>
      <top style="thin">
        <color rgb="FFEEA2A7"/>
      </top>
      <bottom/>
      <diagonal/>
    </border>
    <border>
      <left style="thin">
        <color rgb="FFEEA2A7"/>
      </left>
      <right style="thin">
        <color rgb="FFEEA2A7"/>
      </right>
      <top style="thin">
        <color rgb="FFEEA2A7"/>
      </top>
      <bottom/>
      <diagonal/>
    </border>
    <border>
      <left style="thin">
        <color rgb="FFEEA2A7"/>
      </left>
      <right/>
      <top/>
      <bottom style="thin">
        <color rgb="FFFFD9DF"/>
      </bottom>
      <diagonal/>
    </border>
    <border>
      <left/>
      <right/>
      <top/>
      <bottom style="thin">
        <color rgb="FFFFD9DF"/>
      </bottom>
      <diagonal/>
    </border>
    <border>
      <left/>
      <right/>
      <top style="thin">
        <color rgb="FFFFD9DF"/>
      </top>
      <bottom style="thin">
        <color rgb="FFFFD9DF"/>
      </bottom>
      <diagonal/>
    </border>
    <border>
      <left style="thin">
        <color rgb="FFEEA2A7"/>
      </left>
      <right style="thin">
        <color rgb="FFEEA2A7"/>
      </right>
      <top style="thin">
        <color rgb="FFFFD9DF"/>
      </top>
      <bottom style="thin">
        <color rgb="FFFFD9DF"/>
      </bottom>
      <diagonal/>
    </border>
    <border>
      <left style="thin">
        <color rgb="FFFFD9DF"/>
      </left>
      <right/>
      <top/>
      <bottom style="thin">
        <color rgb="FFFFD9DF"/>
      </bottom>
      <diagonal/>
    </border>
    <border>
      <left style="thin">
        <color rgb="FFEEA2A7"/>
      </left>
      <right/>
      <top style="thin">
        <color rgb="FFFFD9DF"/>
      </top>
      <bottom style="thin">
        <color rgb="FFFFD9DF"/>
      </bottom>
      <diagonal/>
    </border>
    <border>
      <left/>
      <right style="thin">
        <color rgb="FFFFD9DF"/>
      </right>
      <top style="thin">
        <color rgb="FFFFD9DF"/>
      </top>
      <bottom style="thin">
        <color rgb="FFFFD9DF"/>
      </bottom>
      <diagonal/>
    </border>
    <border>
      <left/>
      <right style="thin">
        <color rgb="FFFFD9DF"/>
      </right>
      <top style="thin">
        <color rgb="FFEEA2A7"/>
      </top>
      <bottom/>
      <diagonal/>
    </border>
    <border>
      <left/>
      <right style="thin">
        <color rgb="FFFFD9DF"/>
      </right>
      <top/>
      <bottom style="thin">
        <color rgb="FFFFD9DF"/>
      </bottom>
      <diagonal/>
    </border>
    <border>
      <left style="thin">
        <color rgb="FFFFD9DF"/>
      </left>
      <right style="thin">
        <color rgb="FFFFD9DF"/>
      </right>
      <top style="thin">
        <color rgb="FFEEA2A7"/>
      </top>
      <bottom/>
      <diagonal/>
    </border>
    <border>
      <left style="thin">
        <color rgb="FFFFD9DF"/>
      </left>
      <right style="thin">
        <color rgb="FFFFD9DF"/>
      </right>
      <top/>
      <bottom style="thin">
        <color rgb="FFFFD9DF"/>
      </bottom>
      <diagonal/>
    </border>
    <border>
      <left style="thin">
        <color rgb="FFFFD9DF"/>
      </left>
      <right style="thin">
        <color rgb="FFFFD9DF"/>
      </right>
      <top/>
      <bottom style="thin">
        <color rgb="FFEEA2A7"/>
      </bottom>
      <diagonal/>
    </border>
    <border>
      <left style="thin">
        <color rgb="FFFFD9DF"/>
      </left>
      <right style="thin">
        <color rgb="FFFFD9DF"/>
      </right>
      <top style="thin">
        <color rgb="FFFFD9DF"/>
      </top>
      <bottom style="thin">
        <color rgb="FFEEA2A7"/>
      </bottom>
      <diagonal/>
    </border>
    <border>
      <left style="thin">
        <color rgb="FFFFFFFF"/>
      </left>
      <right style="medium">
        <color rgb="FFFFD9DF"/>
      </right>
      <top style="thin">
        <color rgb="FFFFFFFF"/>
      </top>
      <bottom style="thin">
        <color rgb="FFFFFFFF"/>
      </bottom>
      <diagonal/>
    </border>
    <border>
      <left style="medium">
        <color rgb="FFFFD9DF"/>
      </left>
      <right/>
      <top style="thin">
        <color rgb="FFFFFFFF"/>
      </top>
      <bottom/>
      <diagonal/>
    </border>
    <border>
      <left style="medium">
        <color rgb="FFFFD9DF"/>
      </left>
      <right/>
      <top/>
      <bottom/>
      <diagonal/>
    </border>
    <border>
      <left style="medium">
        <color rgb="FFFFD9DF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rgb="FFFFD9DF"/>
      </right>
      <top/>
      <bottom/>
      <diagonal/>
    </border>
    <border>
      <left style="medium">
        <color rgb="FFFFD9DF"/>
      </left>
      <right style="thin">
        <color rgb="FFFFFFFF"/>
      </right>
      <top/>
      <bottom/>
      <diagonal/>
    </border>
    <border>
      <left style="thin">
        <color rgb="FFFFFFFF"/>
      </left>
      <right style="medium">
        <color rgb="FFFFD9DF"/>
      </right>
      <top style="thin">
        <color rgb="FFFFFFFF"/>
      </top>
      <bottom/>
      <diagonal/>
    </border>
    <border>
      <left style="thin">
        <color rgb="FFFFFFFF"/>
      </left>
      <right style="medium">
        <color rgb="FFFFD9DF"/>
      </right>
      <top/>
      <bottom style="thin">
        <color rgb="FFFFFFFF"/>
      </bottom>
      <diagonal/>
    </border>
    <border>
      <left/>
      <right style="medium">
        <color rgb="FFFFD9DF"/>
      </right>
      <top style="thin">
        <color rgb="FFFFFFFF"/>
      </top>
      <bottom style="thin">
        <color rgb="FFFFFFFF"/>
      </bottom>
      <diagonal/>
    </border>
    <border>
      <left style="medium">
        <color rgb="FFFFD9DF"/>
      </left>
      <right style="thin">
        <color rgb="FFEEA2A7"/>
      </right>
      <top style="thin">
        <color rgb="FFEEA2A7"/>
      </top>
      <bottom/>
      <diagonal/>
    </border>
    <border>
      <left style="medium">
        <color rgb="FFFFD9DF"/>
      </left>
      <right style="thin">
        <color rgb="FFEEA2A7"/>
      </right>
      <top style="thin">
        <color rgb="FFFFD9DF"/>
      </top>
      <bottom style="thin">
        <color rgb="FFFFD9DF"/>
      </bottom>
      <diagonal/>
    </border>
    <border>
      <left style="medium">
        <color rgb="FFFFD9DF"/>
      </left>
      <right style="thin">
        <color rgb="FFEEA2A7"/>
      </right>
      <top/>
      <bottom style="thin">
        <color rgb="FFFFD9DF"/>
      </bottom>
      <diagonal/>
    </border>
    <border>
      <left style="medium">
        <color rgb="FFFFD9DF"/>
      </left>
      <right style="thin">
        <color rgb="FFFFD9DF"/>
      </right>
      <top style="thin">
        <color rgb="FFFFD9DF"/>
      </top>
      <bottom style="thin">
        <color rgb="FFFFD9DF"/>
      </bottom>
      <diagonal/>
    </border>
    <border>
      <left style="medium">
        <color rgb="FFFFD9DF"/>
      </left>
      <right/>
      <top/>
      <bottom style="thin">
        <color rgb="FFEEA2A7"/>
      </bottom>
      <diagonal/>
    </border>
    <border>
      <left style="medium">
        <color rgb="FFFFD9D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medium">
        <color rgb="FFFFD9DF"/>
      </bottom>
      <diagonal/>
    </border>
    <border>
      <left/>
      <right/>
      <top/>
      <bottom style="medium">
        <color rgb="FFFFD9DF"/>
      </bottom>
      <diagonal/>
    </border>
    <border>
      <left/>
      <right style="medium">
        <color rgb="FFFFD9DF"/>
      </right>
      <top style="thin">
        <color rgb="FFFFFFFF"/>
      </top>
      <bottom style="medium">
        <color rgb="FFFFD9DF"/>
      </bottom>
      <diagonal/>
    </border>
    <border>
      <left style="thin">
        <color rgb="FFFFFFFF"/>
      </left>
      <right style="medium">
        <color rgb="FFFFD9DF"/>
      </right>
      <top style="medium">
        <color rgb="FFFFD9DF"/>
      </top>
      <bottom/>
      <diagonal/>
    </border>
    <border>
      <left style="medium">
        <color rgb="FFFFD9DF"/>
      </left>
      <right/>
      <top style="thin">
        <color rgb="FFFFD9DF"/>
      </top>
      <bottom style="thin">
        <color rgb="FFFFD9DF"/>
      </bottom>
      <diagonal/>
    </border>
    <border>
      <left style="medium">
        <color rgb="FFFFD9DF"/>
      </left>
      <right/>
      <top style="thin">
        <color rgb="FFEEA2A7"/>
      </top>
      <bottom/>
      <diagonal/>
    </border>
    <border>
      <left/>
      <right style="thin">
        <color rgb="FFFFD9DF"/>
      </right>
      <top/>
      <bottom/>
      <diagonal/>
    </border>
    <border>
      <left style="medium">
        <color rgb="FFFFD9DF"/>
      </left>
      <right/>
      <top/>
      <bottom style="thin">
        <color rgb="FFFFFFFF"/>
      </bottom>
      <diagonal/>
    </border>
    <border>
      <left style="thin">
        <color rgb="FFFFD9DF"/>
      </left>
      <right style="thin">
        <color rgb="FFFFD9DF"/>
      </right>
      <top/>
      <bottom/>
      <diagonal/>
    </border>
    <border>
      <left style="medium">
        <color rgb="FFFFD9DF"/>
      </left>
      <right/>
      <top/>
      <bottom style="thin">
        <color rgb="FFFFD9DF"/>
      </bottom>
      <diagonal/>
    </border>
    <border>
      <left style="medium">
        <color rgb="FFFFD9DF"/>
      </left>
      <right style="thin">
        <color rgb="FFEEA2A7"/>
      </right>
      <top/>
      <bottom/>
      <diagonal/>
    </border>
    <border>
      <left style="thin">
        <color rgb="FFEEA2A7"/>
      </left>
      <right style="thin">
        <color rgb="FFEEA2A7"/>
      </right>
      <top/>
      <bottom/>
      <diagonal/>
    </border>
    <border>
      <left style="thin">
        <color rgb="FFEEA2A7"/>
      </left>
      <right/>
      <top/>
      <bottom/>
      <diagonal/>
    </border>
    <border>
      <left style="thin">
        <color rgb="FFFFFFFF"/>
      </left>
      <right/>
      <top style="medium">
        <color rgb="FFFFD9DF"/>
      </top>
      <bottom/>
      <diagonal/>
    </border>
    <border>
      <left/>
      <right style="thin">
        <color rgb="FFFFD9DF"/>
      </right>
      <top style="thin">
        <color rgb="FFFFFFFF"/>
      </top>
      <bottom/>
      <diagonal/>
    </border>
    <border>
      <left style="thin">
        <color rgb="FFFFFFFF"/>
      </left>
      <right style="thin">
        <color rgb="FFFFD9DF"/>
      </right>
      <top style="thin">
        <color rgb="FFFFFFFF"/>
      </top>
      <bottom/>
      <diagonal/>
    </border>
    <border>
      <left style="thin">
        <color rgb="FFFFD9DF"/>
      </left>
      <right style="thin">
        <color rgb="FFFFD9D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D9DF"/>
      </top>
      <bottom style="thin">
        <color rgb="FFFFFFFF"/>
      </bottom>
      <diagonal/>
    </border>
    <border>
      <left style="thin">
        <color rgb="FFFFD9DF"/>
      </left>
      <right style="thin">
        <color rgb="FFFFD9DF"/>
      </right>
      <top style="thin">
        <color rgb="FFFFD9DF"/>
      </top>
      <bottom/>
      <diagonal/>
    </border>
    <border>
      <left/>
      <right style="thin">
        <color rgb="FFFFFFFF"/>
      </right>
      <top style="thin">
        <color rgb="FFFFD9D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D9DF"/>
      </left>
      <right/>
      <top style="medium">
        <color rgb="FFFFD9DF"/>
      </top>
      <bottom style="medium">
        <color rgb="FFFFD9DF"/>
      </bottom>
      <diagonal/>
    </border>
    <border>
      <left/>
      <right/>
      <top style="medium">
        <color rgb="FFFFD9DF"/>
      </top>
      <bottom style="medium">
        <color rgb="FFFFD9DF"/>
      </bottom>
      <diagonal/>
    </border>
    <border>
      <left style="thin">
        <color rgb="FFEEA2A7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EA2A7"/>
      </left>
      <right/>
      <top style="thin">
        <color rgb="FFEEA2A7"/>
      </top>
      <bottom style="thin">
        <color rgb="FFEEA2A7"/>
      </bottom>
      <diagonal/>
    </border>
    <border>
      <left/>
      <right/>
      <top style="thin">
        <color rgb="FFEEA2A7"/>
      </top>
      <bottom style="thin">
        <color rgb="FFEEA2A7"/>
      </bottom>
      <diagonal/>
    </border>
    <border>
      <left/>
      <right style="thin">
        <color rgb="FFEEA2A7"/>
      </right>
      <top style="thin">
        <color rgb="FFEEA2A7"/>
      </top>
      <bottom style="thin">
        <color rgb="FFEEA2A7"/>
      </bottom>
      <diagonal/>
    </border>
    <border>
      <left/>
      <right/>
      <top style="thin">
        <color rgb="FFFFFFFF"/>
      </top>
      <bottom style="thin">
        <color rgb="FFEEA2A7"/>
      </bottom>
      <diagonal/>
    </border>
    <border>
      <left/>
      <right/>
      <top style="thin">
        <color rgb="FFEEA2A7"/>
      </top>
      <bottom style="thin">
        <color rgb="FFFFFFFF"/>
      </bottom>
      <diagonal/>
    </border>
    <border>
      <left style="medium">
        <color rgb="FFFFD9DF"/>
      </left>
      <right/>
      <top style="thin">
        <color rgb="FFFFFFFF"/>
      </top>
      <bottom style="thin">
        <color rgb="FFEEA2A7"/>
      </bottom>
      <diagonal/>
    </border>
    <border>
      <left style="medium">
        <color rgb="FFFFD9DF"/>
      </left>
      <right/>
      <top style="thin">
        <color rgb="FFEEA2A7"/>
      </top>
      <bottom style="thin">
        <color rgb="FFFFFFFF"/>
      </bottom>
      <diagonal/>
    </border>
    <border>
      <left/>
      <right style="thin">
        <color rgb="FFEEA2A7"/>
      </right>
      <top style="thin">
        <color rgb="FFEEA2A7"/>
      </top>
      <bottom style="thin">
        <color rgb="FFFFFFFF"/>
      </bottom>
      <diagonal/>
    </border>
    <border>
      <left/>
      <right style="thin">
        <color rgb="FFFFFFFF"/>
      </right>
      <top style="thin">
        <color rgb="FFFFD9DF"/>
      </top>
      <bottom style="thin">
        <color rgb="FFFFFFFF"/>
      </bottom>
      <diagonal/>
    </border>
    <border>
      <left style="thin">
        <color rgb="FFEEA2A7"/>
      </left>
      <right style="thin">
        <color rgb="FFEEA2A7"/>
      </right>
      <top style="thin">
        <color rgb="FFEEA2A7"/>
      </top>
      <bottom style="thin">
        <color rgb="FFEEA2A7"/>
      </bottom>
      <diagonal/>
    </border>
    <border>
      <left/>
      <right style="thin">
        <color rgb="FFFFD9DF"/>
      </right>
      <top style="thin">
        <color rgb="FFFFD9DF"/>
      </top>
      <bottom style="thin">
        <color rgb="FFEEA2A7"/>
      </bottom>
      <diagonal/>
    </border>
    <border>
      <left/>
      <right style="thin">
        <color rgb="FFFFD9DF"/>
      </right>
      <top style="thin">
        <color rgb="FFFFD9DF"/>
      </top>
      <bottom/>
      <diagonal/>
    </border>
    <border>
      <left style="thin">
        <color rgb="FFFFD9DF"/>
      </left>
      <right style="thin">
        <color rgb="FFFFD9DF"/>
      </right>
      <top style="thin">
        <color rgb="FFEEA2A7"/>
      </top>
      <bottom style="thin">
        <color rgb="FFFFD9DF"/>
      </bottom>
      <diagonal/>
    </border>
    <border>
      <left style="medium">
        <color rgb="FFFFD9DF"/>
      </left>
      <right/>
      <top style="thin">
        <color rgb="FFFFD9DF"/>
      </top>
      <bottom style="thin">
        <color rgb="FFEEA2A7"/>
      </bottom>
      <diagonal/>
    </border>
    <border>
      <left/>
      <right/>
      <top style="thin">
        <color rgb="FFFFD9DF"/>
      </top>
      <bottom style="thin">
        <color rgb="FFEEA2A7"/>
      </bottom>
      <diagonal/>
    </border>
    <border>
      <left style="thin">
        <color rgb="FFFFD9DF"/>
      </left>
      <right style="thin">
        <color rgb="FFFFD9DF"/>
      </right>
      <top style="thin">
        <color rgb="FFFFE7EB"/>
      </top>
      <bottom style="thin">
        <color rgb="FFFFE7EB"/>
      </bottom>
      <diagonal/>
    </border>
    <border>
      <left style="thin">
        <color rgb="FFFFD9DF"/>
      </left>
      <right style="thin">
        <color rgb="FFFFD9DF"/>
      </right>
      <top style="thin">
        <color rgb="FFFFD9DF"/>
      </top>
      <bottom style="thin">
        <color rgb="FFFFE7EB"/>
      </bottom>
      <diagonal/>
    </border>
    <border>
      <left style="medium">
        <color rgb="FFFFE7EB"/>
      </left>
      <right/>
      <top style="medium">
        <color rgb="FFFFE7EB"/>
      </top>
      <bottom style="medium">
        <color rgb="FFFFD9DF"/>
      </bottom>
      <diagonal/>
    </border>
    <border>
      <left/>
      <right/>
      <top style="medium">
        <color rgb="FFFFE7EB"/>
      </top>
      <bottom style="medium">
        <color rgb="FFFFD9DF"/>
      </bottom>
      <diagonal/>
    </border>
    <border>
      <left/>
      <right style="medium">
        <color rgb="FFFFE7EB"/>
      </right>
      <top style="medium">
        <color rgb="FFFFE7EB"/>
      </top>
      <bottom style="medium">
        <color rgb="FFFFD9DF"/>
      </bottom>
      <diagonal/>
    </border>
    <border>
      <left style="medium">
        <color rgb="FFFFE7EB"/>
      </left>
      <right/>
      <top/>
      <bottom/>
      <diagonal/>
    </border>
    <border>
      <left/>
      <right style="medium">
        <color rgb="FFFFE7EB"/>
      </right>
      <top/>
      <bottom/>
      <diagonal/>
    </border>
    <border>
      <left style="medium">
        <color rgb="FFFFE7EB"/>
      </left>
      <right/>
      <top/>
      <bottom style="medium">
        <color rgb="FFFFE7EB"/>
      </bottom>
      <diagonal/>
    </border>
    <border>
      <left style="thin">
        <color rgb="FFFFFFFF"/>
      </left>
      <right style="thin">
        <color rgb="FFFFFFFF"/>
      </right>
      <top/>
      <bottom style="medium">
        <color rgb="FFFFE7EB"/>
      </bottom>
      <diagonal/>
    </border>
    <border>
      <left style="thin">
        <color rgb="FFFFFFFF"/>
      </left>
      <right style="medium">
        <color rgb="FFFFE7EB"/>
      </right>
      <top/>
      <bottom style="medium">
        <color rgb="FFFFE7EB"/>
      </bottom>
      <diagonal/>
    </border>
    <border>
      <left style="medium">
        <color rgb="FFFFE7EB"/>
      </left>
      <right style="thin">
        <color rgb="FFFFFFFF"/>
      </right>
      <top/>
      <bottom style="medium">
        <color rgb="FFFFD9DF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0" borderId="13" xfId="0" applyFont="1" applyBorder="1"/>
    <xf numFmtId="0" fontId="1" fillId="0" borderId="12" xfId="0" applyFont="1" applyBorder="1"/>
    <xf numFmtId="0" fontId="1" fillId="0" borderId="14" xfId="0" applyFont="1" applyBorder="1"/>
    <xf numFmtId="0" fontId="0" fillId="6" borderId="0" xfId="0" applyFill="1"/>
    <xf numFmtId="0" fontId="7" fillId="6" borderId="0" xfId="0" applyFont="1" applyFill="1" applyAlignment="1">
      <alignment horizontal="left"/>
    </xf>
    <xf numFmtId="0" fontId="7" fillId="6" borderId="15" xfId="0" applyFont="1" applyFill="1" applyBorder="1" applyAlignment="1">
      <alignment horizontal="left"/>
    </xf>
    <xf numFmtId="0" fontId="7" fillId="6" borderId="22" xfId="0" applyFont="1" applyFill="1" applyBorder="1"/>
    <xf numFmtId="0" fontId="7" fillId="6" borderId="23" xfId="0" applyFont="1" applyFill="1" applyBorder="1"/>
    <xf numFmtId="0" fontId="7" fillId="6" borderId="24" xfId="0" applyFont="1" applyFill="1" applyBorder="1"/>
    <xf numFmtId="0" fontId="7" fillId="6" borderId="26" xfId="0" applyFont="1" applyFill="1" applyBorder="1"/>
    <xf numFmtId="0" fontId="7" fillId="6" borderId="27" xfId="0" applyFont="1" applyFill="1" applyBorder="1"/>
    <xf numFmtId="0" fontId="7" fillId="6" borderId="21" xfId="0" applyFont="1" applyFill="1" applyBorder="1" applyAlignment="1">
      <alignment horizontal="left"/>
    </xf>
    <xf numFmtId="0" fontId="7" fillId="6" borderId="19" xfId="0" applyFont="1" applyFill="1" applyBorder="1" applyAlignment="1">
      <alignment horizontal="left"/>
    </xf>
    <xf numFmtId="0" fontId="7" fillId="6" borderId="20" xfId="0" applyFont="1" applyFill="1" applyBorder="1" applyAlignment="1">
      <alignment horizontal="left"/>
    </xf>
    <xf numFmtId="0" fontId="7" fillId="6" borderId="25" xfId="0" applyFont="1" applyFill="1" applyBorder="1"/>
    <xf numFmtId="0" fontId="2" fillId="6" borderId="7" xfId="0" applyFont="1" applyFill="1" applyBorder="1"/>
    <xf numFmtId="0" fontId="3" fillId="6" borderId="7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1" fillId="6" borderId="4" xfId="0" applyFont="1" applyFill="1" applyBorder="1"/>
    <xf numFmtId="0" fontId="11" fillId="6" borderId="8" xfId="0" applyFont="1" applyFill="1" applyBorder="1" applyAlignment="1">
      <alignment horizontal="right" vertical="center"/>
    </xf>
    <xf numFmtId="0" fontId="17" fillId="6" borderId="0" xfId="0" applyFont="1" applyFill="1"/>
    <xf numFmtId="0" fontId="1" fillId="0" borderId="35" xfId="0" applyFont="1" applyBorder="1"/>
    <xf numFmtId="0" fontId="10" fillId="6" borderId="36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1" fillId="0" borderId="40" xfId="0" applyFont="1" applyBorder="1"/>
    <xf numFmtId="0" fontId="13" fillId="4" borderId="37" xfId="0" applyFont="1" applyFill="1" applyBorder="1"/>
    <xf numFmtId="0" fontId="16" fillId="5" borderId="0" xfId="0" applyFont="1" applyFill="1"/>
    <xf numFmtId="0" fontId="7" fillId="6" borderId="44" xfId="0" applyFont="1" applyFill="1" applyBorder="1" applyAlignment="1">
      <alignment horizontal="left"/>
    </xf>
    <xf numFmtId="0" fontId="7" fillId="6" borderId="45" xfId="0" applyFont="1" applyFill="1" applyBorder="1"/>
    <xf numFmtId="0" fontId="7" fillId="6" borderId="46" xfId="0" applyFont="1" applyFill="1" applyBorder="1"/>
    <xf numFmtId="0" fontId="1" fillId="0" borderId="49" xfId="0" applyFont="1" applyBorder="1"/>
    <xf numFmtId="0" fontId="7" fillId="6" borderId="17" xfId="0" applyFont="1" applyFill="1" applyBorder="1" applyAlignment="1">
      <alignment horizontal="left"/>
    </xf>
    <xf numFmtId="0" fontId="7" fillId="6" borderId="16" xfId="0" applyFont="1" applyFill="1" applyBorder="1" applyAlignment="1">
      <alignment horizontal="left"/>
    </xf>
    <xf numFmtId="0" fontId="7" fillId="6" borderId="55" xfId="0" applyFont="1" applyFill="1" applyBorder="1" applyAlignment="1">
      <alignment horizontal="left"/>
    </xf>
    <xf numFmtId="0" fontId="7" fillId="6" borderId="11" xfId="0" applyFont="1" applyFill="1" applyBorder="1" applyAlignment="1">
      <alignment horizontal="left"/>
    </xf>
    <xf numFmtId="0" fontId="7" fillId="6" borderId="59" xfId="0" applyFont="1" applyFill="1" applyBorder="1" applyAlignment="1">
      <alignment horizontal="left"/>
    </xf>
    <xf numFmtId="0" fontId="7" fillId="6" borderId="23" xfId="0" applyFont="1" applyFill="1" applyBorder="1" applyAlignment="1">
      <alignment horizontal="left"/>
    </xf>
    <xf numFmtId="0" fontId="7" fillId="6" borderId="60" xfId="0" applyFont="1" applyFill="1" applyBorder="1" applyAlignment="1">
      <alignment horizontal="left"/>
    </xf>
    <xf numFmtId="0" fontId="7" fillId="6" borderId="61" xfId="0" applyFont="1" applyFill="1" applyBorder="1" applyAlignment="1">
      <alignment horizontal="left"/>
    </xf>
    <xf numFmtId="0" fontId="7" fillId="6" borderId="62" xfId="0" applyFont="1" applyFill="1" applyBorder="1" applyAlignment="1">
      <alignment horizontal="left"/>
    </xf>
    <xf numFmtId="0" fontId="7" fillId="6" borderId="22" xfId="0" applyFont="1" applyFill="1" applyBorder="1" applyAlignment="1">
      <alignment horizontal="left"/>
    </xf>
    <xf numFmtId="164" fontId="13" fillId="4" borderId="0" xfId="1" applyNumberFormat="1" applyFont="1" applyFill="1" applyBorder="1"/>
    <xf numFmtId="0" fontId="18" fillId="6" borderId="0" xfId="0" applyFont="1" applyFill="1"/>
    <xf numFmtId="0" fontId="6" fillId="6" borderId="12" xfId="0" applyFont="1" applyFill="1" applyBorder="1"/>
    <xf numFmtId="0" fontId="1" fillId="6" borderId="2" xfId="0" applyFont="1" applyFill="1" applyBorder="1"/>
    <xf numFmtId="0" fontId="1" fillId="6" borderId="14" xfId="0" applyFont="1" applyFill="1" applyBorder="1"/>
    <xf numFmtId="0" fontId="15" fillId="6" borderId="0" xfId="0" applyFont="1" applyFill="1"/>
    <xf numFmtId="164" fontId="8" fillId="7" borderId="0" xfId="1" applyNumberFormat="1" applyFont="1" applyFill="1" applyBorder="1" applyAlignment="1"/>
    <xf numFmtId="0" fontId="4" fillId="6" borderId="12" xfId="0" applyFont="1" applyFill="1" applyBorder="1"/>
    <xf numFmtId="0" fontId="14" fillId="3" borderId="38" xfId="0" applyFont="1" applyFill="1" applyBorder="1"/>
    <xf numFmtId="0" fontId="14" fillId="3" borderId="12" xfId="0" applyFont="1" applyFill="1" applyBorder="1"/>
    <xf numFmtId="166" fontId="13" fillId="4" borderId="7" xfId="1" applyNumberFormat="1" applyFont="1" applyFill="1" applyBorder="1"/>
    <xf numFmtId="166" fontId="1" fillId="6" borderId="29" xfId="1" applyNumberFormat="1" applyFont="1" applyFill="1" applyBorder="1"/>
    <xf numFmtId="166" fontId="1" fillId="6" borderId="18" xfId="1" applyNumberFormat="1" applyFont="1" applyFill="1" applyBorder="1"/>
    <xf numFmtId="166" fontId="1" fillId="6" borderId="28" xfId="1" applyNumberFormat="1" applyFont="1" applyFill="1" applyBorder="1"/>
    <xf numFmtId="166" fontId="1" fillId="6" borderId="30" xfId="1" applyNumberFormat="1" applyFont="1" applyFill="1" applyBorder="1"/>
    <xf numFmtId="166" fontId="0" fillId="6" borderId="33" xfId="1" applyNumberFormat="1" applyFont="1" applyFill="1" applyBorder="1"/>
    <xf numFmtId="166" fontId="1" fillId="6" borderId="34" xfId="1" applyNumberFormat="1" applyFont="1" applyFill="1" applyBorder="1"/>
    <xf numFmtId="166" fontId="13" fillId="4" borderId="0" xfId="1" applyNumberFormat="1" applyFont="1" applyFill="1" applyBorder="1"/>
    <xf numFmtId="166" fontId="1" fillId="6" borderId="56" xfId="1" applyNumberFormat="1" applyFont="1" applyFill="1" applyBorder="1"/>
    <xf numFmtId="166" fontId="8" fillId="3" borderId="9" xfId="1" applyNumberFormat="1" applyFont="1" applyFill="1" applyBorder="1"/>
    <xf numFmtId="166" fontId="8" fillId="3" borderId="0" xfId="1" applyNumberFormat="1" applyFont="1" applyFill="1" applyBorder="1"/>
    <xf numFmtId="166" fontId="8" fillId="3" borderId="56" xfId="1" applyNumberFormat="1" applyFont="1" applyFill="1" applyBorder="1"/>
    <xf numFmtId="0" fontId="2" fillId="6" borderId="12" xfId="0" applyFont="1" applyFill="1" applyBorder="1"/>
    <xf numFmtId="0" fontId="1" fillId="6" borderId="45" xfId="0" applyFont="1" applyFill="1" applyBorder="1"/>
    <xf numFmtId="0" fontId="1" fillId="6" borderId="46" xfId="0" applyFont="1" applyFill="1" applyBorder="1"/>
    <xf numFmtId="0" fontId="1" fillId="6" borderId="47" xfId="0" applyFont="1" applyFill="1" applyBorder="1"/>
    <xf numFmtId="0" fontId="1" fillId="6" borderId="44" xfId="0" applyFont="1" applyFill="1" applyBorder="1" applyAlignment="1">
      <alignment horizontal="left"/>
    </xf>
    <xf numFmtId="0" fontId="9" fillId="6" borderId="12" xfId="0" applyFont="1" applyFill="1" applyBorder="1"/>
    <xf numFmtId="0" fontId="20" fillId="6" borderId="38" xfId="0" applyFont="1" applyFill="1" applyBorder="1"/>
    <xf numFmtId="0" fontId="1" fillId="6" borderId="9" xfId="0" applyFont="1" applyFill="1" applyBorder="1"/>
    <xf numFmtId="0" fontId="1" fillId="6" borderId="63" xfId="0" applyFont="1" applyFill="1" applyBorder="1"/>
    <xf numFmtId="0" fontId="11" fillId="6" borderId="7" xfId="0" applyFont="1" applyFill="1" applyBorder="1" applyAlignment="1">
      <alignment horizontal="right" vertical="center"/>
    </xf>
    <xf numFmtId="0" fontId="1" fillId="6" borderId="5" xfId="0" applyFont="1" applyFill="1" applyBorder="1"/>
    <xf numFmtId="0" fontId="1" fillId="0" borderId="6" xfId="0" applyFont="1" applyBorder="1"/>
    <xf numFmtId="0" fontId="1" fillId="0" borderId="9" xfId="0" applyFont="1" applyBorder="1"/>
    <xf numFmtId="0" fontId="14" fillId="3" borderId="5" xfId="0" applyFont="1" applyFill="1" applyBorder="1" applyAlignment="1">
      <alignment horizontal="center" vertical="center" wrapText="1"/>
    </xf>
    <xf numFmtId="164" fontId="1" fillId="6" borderId="51" xfId="1" applyNumberFormat="1" applyFont="1" applyFill="1" applyBorder="1"/>
    <xf numFmtId="0" fontId="6" fillId="6" borderId="12" xfId="0" applyFont="1" applyFill="1" applyBorder="1" applyAlignment="1">
      <alignment horizontal="center"/>
    </xf>
    <xf numFmtId="166" fontId="21" fillId="6" borderId="29" xfId="3" applyNumberFormat="1" applyFill="1" applyBorder="1" applyAlignment="1">
      <alignment horizontal="center" vertical="center"/>
    </xf>
    <xf numFmtId="0" fontId="1" fillId="6" borderId="12" xfId="0" applyFont="1" applyFill="1" applyBorder="1"/>
    <xf numFmtId="0" fontId="1" fillId="6" borderId="13" xfId="0" applyFont="1" applyFill="1" applyBorder="1"/>
    <xf numFmtId="0" fontId="23" fillId="6" borderId="12" xfId="0" applyFont="1" applyFill="1" applyBorder="1" applyAlignment="1" applyProtection="1">
      <alignment horizontal="center"/>
      <protection locked="0"/>
    </xf>
    <xf numFmtId="0" fontId="1" fillId="0" borderId="65" xfId="0" applyFont="1" applyBorder="1"/>
    <xf numFmtId="0" fontId="1" fillId="6" borderId="65" xfId="0" applyFont="1" applyFill="1" applyBorder="1"/>
    <xf numFmtId="164" fontId="1" fillId="6" borderId="56" xfId="1" applyNumberFormat="1" applyFont="1" applyFill="1" applyBorder="1" applyAlignment="1">
      <alignment horizontal="center" vertical="center"/>
    </xf>
    <xf numFmtId="9" fontId="1" fillId="6" borderId="65" xfId="2" applyFont="1" applyFill="1" applyBorder="1" applyAlignment="1">
      <alignment horizontal="left"/>
    </xf>
    <xf numFmtId="0" fontId="0" fillId="0" borderId="56" xfId="0" applyBorder="1"/>
    <xf numFmtId="0" fontId="15" fillId="6" borderId="56" xfId="0" applyFont="1" applyFill="1" applyBorder="1"/>
    <xf numFmtId="0" fontId="1" fillId="0" borderId="67" xfId="0" applyFont="1" applyBorder="1"/>
    <xf numFmtId="0" fontId="1" fillId="0" borderId="8" xfId="0" applyFont="1" applyBorder="1"/>
    <xf numFmtId="0" fontId="1" fillId="0" borderId="10" xfId="0" applyFont="1" applyBorder="1"/>
    <xf numFmtId="0" fontId="24" fillId="0" borderId="66" xfId="0" applyFont="1" applyBorder="1"/>
    <xf numFmtId="166" fontId="22" fillId="6" borderId="64" xfId="0" applyNumberFormat="1" applyFont="1" applyFill="1" applyBorder="1"/>
    <xf numFmtId="0" fontId="25" fillId="0" borderId="18" xfId="0" applyFont="1" applyBorder="1"/>
    <xf numFmtId="166" fontId="24" fillId="0" borderId="28" xfId="0" applyNumberFormat="1" applyFont="1" applyBorder="1"/>
    <xf numFmtId="0" fontId="24" fillId="6" borderId="18" xfId="0" applyFont="1" applyFill="1" applyBorder="1"/>
    <xf numFmtId="166" fontId="24" fillId="6" borderId="28" xfId="0" applyNumberFormat="1" applyFont="1" applyFill="1" applyBorder="1"/>
    <xf numFmtId="0" fontId="26" fillId="6" borderId="18" xfId="0" applyFont="1" applyFill="1" applyBorder="1"/>
    <xf numFmtId="166" fontId="26" fillId="6" borderId="56" xfId="0" applyNumberFormat="1" applyFont="1" applyFill="1" applyBorder="1"/>
    <xf numFmtId="166" fontId="6" fillId="0" borderId="28" xfId="0" applyNumberFormat="1" applyFont="1" applyBorder="1"/>
    <xf numFmtId="166" fontId="6" fillId="0" borderId="32" xfId="0" applyNumberFormat="1" applyFont="1" applyBorder="1"/>
    <xf numFmtId="166" fontId="6" fillId="0" borderId="68" xfId="0" applyNumberFormat="1" applyFont="1" applyBorder="1"/>
    <xf numFmtId="0" fontId="24" fillId="6" borderId="0" xfId="0" applyFont="1" applyFill="1"/>
    <xf numFmtId="0" fontId="26" fillId="6" borderId="0" xfId="0" applyFont="1" applyFill="1"/>
    <xf numFmtId="0" fontId="4" fillId="6" borderId="0" xfId="0" applyFont="1" applyFill="1"/>
    <xf numFmtId="0" fontId="27" fillId="6" borderId="0" xfId="0" applyFont="1" applyFill="1"/>
    <xf numFmtId="166" fontId="24" fillId="6" borderId="0" xfId="1" applyNumberFormat="1" applyFont="1" applyFill="1" applyBorder="1" applyAlignment="1">
      <alignment horizontal="center" vertical="center"/>
    </xf>
    <xf numFmtId="0" fontId="24" fillId="0" borderId="14" xfId="0" applyFont="1" applyBorder="1"/>
    <xf numFmtId="166" fontId="24" fillId="0" borderId="14" xfId="0" applyNumberFormat="1" applyFont="1" applyBorder="1" applyAlignment="1">
      <alignment horizontal="centerContinuous" vertical="center"/>
    </xf>
    <xf numFmtId="0" fontId="24" fillId="0" borderId="3" xfId="0" applyFont="1" applyBorder="1"/>
    <xf numFmtId="0" fontId="24" fillId="0" borderId="4" xfId="0" applyFont="1" applyBorder="1"/>
    <xf numFmtId="164" fontId="1" fillId="6" borderId="0" xfId="1" applyNumberFormat="1" applyFont="1" applyFill="1" applyBorder="1" applyAlignment="1"/>
    <xf numFmtId="164" fontId="1" fillId="6" borderId="51" xfId="1" applyNumberFormat="1" applyFont="1" applyFill="1" applyBorder="1" applyAlignment="1"/>
    <xf numFmtId="0" fontId="14" fillId="3" borderId="38" xfId="0" applyFont="1" applyFill="1" applyBorder="1" applyAlignment="1">
      <alignment horizontal="right"/>
    </xf>
    <xf numFmtId="0" fontId="6" fillId="6" borderId="68" xfId="0" applyFont="1" applyFill="1" applyBorder="1" applyAlignment="1">
      <alignment horizontal="right"/>
    </xf>
    <xf numFmtId="0" fontId="0" fillId="0" borderId="69" xfId="0" applyBorder="1"/>
    <xf numFmtId="14" fontId="23" fillId="6" borderId="12" xfId="0" applyNumberFormat="1" applyFont="1" applyFill="1" applyBorder="1" applyAlignment="1" applyProtection="1">
      <alignment horizontal="center"/>
      <protection locked="0"/>
    </xf>
    <xf numFmtId="0" fontId="1" fillId="0" borderId="65" xfId="0" applyFont="1" applyBorder="1" applyAlignment="1">
      <alignment horizontal="center" vertical="center" wrapText="1"/>
    </xf>
    <xf numFmtId="166" fontId="24" fillId="0" borderId="4" xfId="0" applyNumberFormat="1" applyFont="1" applyBorder="1"/>
    <xf numFmtId="0" fontId="7" fillId="6" borderId="20" xfId="0" applyFont="1" applyFill="1" applyBorder="1" applyAlignment="1" applyProtection="1">
      <alignment horizontal="left"/>
      <protection locked="0"/>
    </xf>
    <xf numFmtId="0" fontId="7" fillId="6" borderId="24" xfId="0" applyFont="1" applyFill="1" applyBorder="1" applyProtection="1">
      <protection locked="0"/>
    </xf>
    <xf numFmtId="0" fontId="7" fillId="6" borderId="23" xfId="0" applyFont="1" applyFill="1" applyBorder="1" applyProtection="1">
      <protection locked="0"/>
    </xf>
    <xf numFmtId="0" fontId="7" fillId="6" borderId="15" xfId="0" applyFont="1" applyFill="1" applyBorder="1" applyAlignment="1" applyProtection="1">
      <alignment horizontal="left"/>
      <protection locked="0"/>
    </xf>
    <xf numFmtId="0" fontId="7" fillId="6" borderId="0" xfId="0" applyFont="1" applyFill="1" applyAlignment="1" applyProtection="1">
      <alignment horizontal="left"/>
      <protection locked="0"/>
    </xf>
    <xf numFmtId="0" fontId="7" fillId="6" borderId="57" xfId="0" applyFont="1" applyFill="1" applyBorder="1" applyAlignment="1" applyProtection="1">
      <alignment horizontal="left"/>
      <protection locked="0"/>
    </xf>
    <xf numFmtId="0" fontId="1" fillId="6" borderId="48" xfId="0" applyFont="1" applyFill="1" applyBorder="1" applyAlignment="1" applyProtection="1">
      <alignment horizontal="left"/>
      <protection locked="0"/>
    </xf>
    <xf numFmtId="0" fontId="28" fillId="3" borderId="7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left" vertical="center"/>
    </xf>
    <xf numFmtId="0" fontId="18" fillId="6" borderId="50" xfId="0" applyFont="1" applyFill="1" applyBorder="1"/>
    <xf numFmtId="0" fontId="18" fillId="6" borderId="53" xfId="0" applyFont="1" applyFill="1" applyBorder="1"/>
    <xf numFmtId="0" fontId="18" fillId="0" borderId="42" xfId="0" applyFont="1" applyBorder="1"/>
    <xf numFmtId="0" fontId="18" fillId="0" borderId="35" xfId="0" applyFont="1" applyBorder="1"/>
    <xf numFmtId="0" fontId="18" fillId="2" borderId="35" xfId="0" applyFont="1" applyFill="1" applyBorder="1"/>
    <xf numFmtId="0" fontId="18" fillId="0" borderId="41" xfId="0" applyFont="1" applyBorder="1"/>
    <xf numFmtId="0" fontId="18" fillId="0" borderId="43" xfId="0" applyFont="1" applyBorder="1"/>
    <xf numFmtId="0" fontId="18" fillId="6" borderId="43" xfId="0" applyFont="1" applyFill="1" applyBorder="1"/>
    <xf numFmtId="0" fontId="18" fillId="0" borderId="52" xfId="0" applyFont="1" applyBorder="1"/>
    <xf numFmtId="0" fontId="18" fillId="0" borderId="2" xfId="0" applyFont="1" applyBorder="1"/>
    <xf numFmtId="0" fontId="18" fillId="0" borderId="5" xfId="0" applyFont="1" applyBorder="1"/>
    <xf numFmtId="0" fontId="18" fillId="0" borderId="0" xfId="0" applyFont="1"/>
    <xf numFmtId="0" fontId="18" fillId="6" borderId="70" xfId="0" applyFont="1" applyFill="1" applyBorder="1"/>
    <xf numFmtId="9" fontId="18" fillId="6" borderId="70" xfId="0" applyNumberFormat="1" applyFont="1" applyFill="1" applyBorder="1"/>
    <xf numFmtId="9" fontId="18" fillId="6" borderId="70" xfId="2" applyFont="1" applyFill="1" applyBorder="1"/>
    <xf numFmtId="164" fontId="18" fillId="6" borderId="70" xfId="2" applyNumberFormat="1" applyFont="1" applyFill="1" applyBorder="1"/>
    <xf numFmtId="166" fontId="1" fillId="6" borderId="34" xfId="1" applyNumberFormat="1" applyFont="1" applyFill="1" applyBorder="1" applyAlignment="1">
      <alignment horizontal="center"/>
    </xf>
    <xf numFmtId="166" fontId="13" fillId="4" borderId="0" xfId="1" applyNumberFormat="1" applyFont="1" applyFill="1" applyBorder="1" applyAlignment="1">
      <alignment horizontal="center"/>
    </xf>
    <xf numFmtId="166" fontId="0" fillId="6" borderId="33" xfId="1" applyNumberFormat="1" applyFont="1" applyFill="1" applyBorder="1" applyAlignment="1">
      <alignment horizontal="center"/>
    </xf>
    <xf numFmtId="166" fontId="8" fillId="3" borderId="56" xfId="1" applyNumberFormat="1" applyFont="1" applyFill="1" applyBorder="1" applyAlignment="1">
      <alignment horizontal="center"/>
    </xf>
    <xf numFmtId="166" fontId="21" fillId="6" borderId="29" xfId="3" applyNumberFormat="1" applyFill="1" applyBorder="1" applyAlignment="1">
      <alignment horizontal="center"/>
    </xf>
    <xf numFmtId="166" fontId="21" fillId="6" borderId="28" xfId="3" applyNumberFormat="1" applyFill="1" applyBorder="1" applyAlignment="1">
      <alignment horizontal="center"/>
    </xf>
    <xf numFmtId="166" fontId="21" fillId="6" borderId="30" xfId="3" applyNumberFormat="1" applyFill="1" applyBorder="1" applyAlignment="1">
      <alignment horizontal="center"/>
    </xf>
    <xf numFmtId="166" fontId="21" fillId="6" borderId="56" xfId="3" applyNumberFormat="1" applyFill="1" applyBorder="1" applyAlignment="1">
      <alignment horizontal="center"/>
    </xf>
    <xf numFmtId="0" fontId="29" fillId="6" borderId="39" xfId="0" applyFont="1" applyFill="1" applyBorder="1"/>
    <xf numFmtId="0" fontId="18" fillId="0" borderId="39" xfId="0" applyFont="1" applyBorder="1"/>
    <xf numFmtId="0" fontId="14" fillId="3" borderId="36" xfId="0" applyFont="1" applyFill="1" applyBorder="1"/>
    <xf numFmtId="0" fontId="14" fillId="3" borderId="7" xfId="0" applyFont="1" applyFill="1" applyBorder="1"/>
    <xf numFmtId="0" fontId="14" fillId="3" borderId="36" xfId="0" applyFont="1" applyFill="1" applyBorder="1" applyAlignment="1">
      <alignment horizontal="right"/>
    </xf>
    <xf numFmtId="0" fontId="19" fillId="6" borderId="49" xfId="0" applyFont="1" applyFill="1" applyBorder="1" applyAlignment="1">
      <alignment vertical="center"/>
    </xf>
    <xf numFmtId="166" fontId="21" fillId="6" borderId="31" xfId="3" applyNumberFormat="1" applyFill="1" applyBorder="1" applyAlignment="1">
      <alignment horizontal="center" vertical="center"/>
    </xf>
    <xf numFmtId="166" fontId="21" fillId="6" borderId="58" xfId="3" applyNumberFormat="1" applyFill="1" applyBorder="1" applyAlignment="1">
      <alignment horizontal="center" vertical="center"/>
    </xf>
    <xf numFmtId="165" fontId="1" fillId="6" borderId="50" xfId="1" applyNumberFormat="1" applyFont="1" applyFill="1" applyBorder="1" applyAlignment="1"/>
    <xf numFmtId="166" fontId="23" fillId="6" borderId="0" xfId="1" applyNumberFormat="1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/>
    <xf numFmtId="0" fontId="28" fillId="3" borderId="0" xfId="0" applyFont="1" applyFill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1" fillId="0" borderId="73" xfId="0" applyFont="1" applyBorder="1"/>
    <xf numFmtId="0" fontId="9" fillId="6" borderId="77" xfId="0" applyFont="1" applyFill="1" applyBorder="1"/>
    <xf numFmtId="0" fontId="6" fillId="6" borderId="77" xfId="0" applyFont="1" applyFill="1" applyBorder="1"/>
    <xf numFmtId="0" fontId="9" fillId="6" borderId="79" xfId="0" applyFont="1" applyFill="1" applyBorder="1"/>
    <xf numFmtId="0" fontId="14" fillId="7" borderId="71" xfId="0" applyFont="1" applyFill="1" applyBorder="1"/>
    <xf numFmtId="0" fontId="14" fillId="7" borderId="72" xfId="0" applyFont="1" applyFill="1" applyBorder="1"/>
    <xf numFmtId="0" fontId="1" fillId="0" borderId="82" xfId="0" applyFont="1" applyBorder="1"/>
    <xf numFmtId="0" fontId="14" fillId="3" borderId="57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/>
    </xf>
    <xf numFmtId="0" fontId="0" fillId="6" borderId="48" xfId="0" applyFill="1" applyBorder="1"/>
    <xf numFmtId="0" fontId="0" fillId="6" borderId="15" xfId="0" applyFill="1" applyBorder="1"/>
    <xf numFmtId="0" fontId="9" fillId="6" borderId="57" xfId="0" applyFont="1" applyFill="1" applyBorder="1" applyAlignment="1">
      <alignment horizontal="center"/>
    </xf>
    <xf numFmtId="166" fontId="32" fillId="6" borderId="31" xfId="1" applyNumberFormat="1" applyFont="1" applyFill="1" applyBorder="1" applyProtection="1">
      <protection locked="0"/>
    </xf>
    <xf numFmtId="166" fontId="32" fillId="6" borderId="32" xfId="1" applyNumberFormat="1" applyFont="1" applyFill="1" applyBorder="1" applyProtection="1">
      <protection locked="0"/>
    </xf>
    <xf numFmtId="166" fontId="32" fillId="6" borderId="18" xfId="1" applyNumberFormat="1" applyFont="1" applyFill="1" applyBorder="1" applyProtection="1">
      <protection locked="0"/>
    </xf>
    <xf numFmtId="166" fontId="32" fillId="6" borderId="33" xfId="1" applyNumberFormat="1" applyFont="1" applyFill="1" applyBorder="1" applyProtection="1">
      <protection locked="0"/>
    </xf>
    <xf numFmtId="166" fontId="32" fillId="6" borderId="58" xfId="1" applyNumberFormat="1" applyFont="1" applyFill="1" applyBorder="1" applyProtection="1">
      <protection locked="0"/>
    </xf>
    <xf numFmtId="166" fontId="1" fillId="0" borderId="34" xfId="1" applyNumberFormat="1" applyFont="1" applyFill="1" applyBorder="1" applyAlignment="1">
      <alignment horizontal="center"/>
    </xf>
    <xf numFmtId="166" fontId="21" fillId="0" borderId="18" xfId="3" applyNumberFormat="1" applyFill="1" applyBorder="1" applyAlignment="1">
      <alignment horizontal="center"/>
    </xf>
    <xf numFmtId="166" fontId="21" fillId="0" borderId="29" xfId="3" applyNumberFormat="1" applyFill="1" applyBorder="1" applyAlignment="1">
      <alignment horizontal="center"/>
    </xf>
    <xf numFmtId="166" fontId="21" fillId="6" borderId="34" xfId="3" applyNumberFormat="1" applyFill="1" applyBorder="1" applyAlignment="1">
      <alignment horizontal="center"/>
    </xf>
    <xf numFmtId="166" fontId="21" fillId="0" borderId="28" xfId="3" applyNumberFormat="1" applyFill="1" applyBorder="1" applyAlignment="1">
      <alignment horizontal="center"/>
    </xf>
    <xf numFmtId="0" fontId="1" fillId="6" borderId="54" xfId="0" applyFont="1" applyFill="1" applyBorder="1" applyProtection="1">
      <protection locked="0"/>
    </xf>
    <xf numFmtId="0" fontId="18" fillId="6" borderId="39" xfId="0" applyFont="1" applyFill="1" applyBorder="1"/>
    <xf numFmtId="166" fontId="1" fillId="0" borderId="56" xfId="1" applyNumberFormat="1" applyFont="1" applyFill="1" applyBorder="1" applyAlignment="1">
      <alignment horizontal="center"/>
    </xf>
    <xf numFmtId="166" fontId="1" fillId="0" borderId="28" xfId="1" applyNumberFormat="1" applyFont="1" applyFill="1" applyBorder="1" applyAlignment="1">
      <alignment horizontal="center"/>
    </xf>
    <xf numFmtId="166" fontId="0" fillId="0" borderId="33" xfId="1" applyNumberFormat="1" applyFont="1" applyFill="1" applyBorder="1" applyAlignment="1">
      <alignment horizontal="center"/>
    </xf>
    <xf numFmtId="165" fontId="6" fillId="6" borderId="83" xfId="1" applyNumberFormat="1" applyFont="1" applyFill="1" applyBorder="1" applyAlignment="1"/>
    <xf numFmtId="0" fontId="33" fillId="6" borderId="20" xfId="0" applyFont="1" applyFill="1" applyBorder="1" applyAlignment="1" applyProtection="1">
      <alignment horizontal="left"/>
      <protection locked="0"/>
    </xf>
    <xf numFmtId="0" fontId="33" fillId="6" borderId="24" xfId="0" applyFont="1" applyFill="1" applyBorder="1" applyProtection="1">
      <protection locked="0"/>
    </xf>
    <xf numFmtId="0" fontId="33" fillId="6" borderId="28" xfId="0" applyFont="1" applyFill="1" applyBorder="1" applyProtection="1">
      <protection locked="0"/>
    </xf>
    <xf numFmtId="166" fontId="32" fillId="6" borderId="30" xfId="1" applyNumberFormat="1" applyFont="1" applyFill="1" applyBorder="1" applyProtection="1">
      <protection locked="0"/>
    </xf>
    <xf numFmtId="166" fontId="1" fillId="6" borderId="85" xfId="1" applyNumberFormat="1" applyFont="1" applyFill="1" applyBorder="1"/>
    <xf numFmtId="166" fontId="1" fillId="6" borderId="68" xfId="1" applyNumberFormat="1" applyFont="1" applyFill="1" applyBorder="1"/>
    <xf numFmtId="166" fontId="32" fillId="6" borderId="86" xfId="1" applyNumberFormat="1" applyFont="1" applyFill="1" applyBorder="1" applyProtection="1">
      <protection locked="0"/>
    </xf>
    <xf numFmtId="166" fontId="0" fillId="6" borderId="34" xfId="1" applyNumberFormat="1" applyFont="1" applyFill="1" applyBorder="1"/>
    <xf numFmtId="166" fontId="32" fillId="6" borderId="34" xfId="1" applyNumberFormat="1" applyFont="1" applyFill="1" applyBorder="1" applyProtection="1">
      <protection locked="0"/>
    </xf>
    <xf numFmtId="166" fontId="13" fillId="4" borderId="56" xfId="1" applyNumberFormat="1" applyFont="1" applyFill="1" applyBorder="1" applyAlignment="1">
      <alignment horizontal="center"/>
    </xf>
    <xf numFmtId="166" fontId="21" fillId="0" borderId="56" xfId="3" applyNumberFormat="1" applyFill="1" applyBorder="1" applyAlignment="1">
      <alignment horizontal="center"/>
    </xf>
    <xf numFmtId="166" fontId="21" fillId="6" borderId="18" xfId="3" applyNumberFormat="1" applyFill="1" applyBorder="1" applyAlignment="1">
      <alignment horizontal="center"/>
    </xf>
    <xf numFmtId="0" fontId="21" fillId="0" borderId="18" xfId="3" applyBorder="1" applyAlignment="1">
      <alignment horizontal="center"/>
    </xf>
    <xf numFmtId="166" fontId="21" fillId="0" borderId="32" xfId="3" applyNumberFormat="1" applyFill="1" applyBorder="1" applyAlignment="1">
      <alignment horizontal="center"/>
    </xf>
    <xf numFmtId="0" fontId="7" fillId="6" borderId="87" xfId="0" applyFont="1" applyFill="1" applyBorder="1" applyProtection="1">
      <protection locked="0"/>
    </xf>
    <xf numFmtId="0" fontId="7" fillId="6" borderId="88" xfId="0" applyFont="1" applyFill="1" applyBorder="1"/>
    <xf numFmtId="0" fontId="7" fillId="6" borderId="88" xfId="0" applyFont="1" applyFill="1" applyBorder="1" applyProtection="1">
      <protection locked="0"/>
    </xf>
    <xf numFmtId="166" fontId="13" fillId="4" borderId="75" xfId="1" applyNumberFormat="1" applyFont="1" applyFill="1" applyBorder="1"/>
    <xf numFmtId="0" fontId="7" fillId="6" borderId="87" xfId="0" applyFont="1" applyFill="1" applyBorder="1" applyAlignment="1" applyProtection="1">
      <alignment horizontal="left"/>
      <protection locked="0"/>
    </xf>
    <xf numFmtId="0" fontId="7" fillId="6" borderId="88" xfId="0" applyFont="1" applyFill="1" applyBorder="1" applyAlignment="1">
      <alignment horizontal="left"/>
    </xf>
    <xf numFmtId="0" fontId="7" fillId="6" borderId="84" xfId="0" applyFont="1" applyFill="1" applyBorder="1" applyAlignment="1" applyProtection="1">
      <alignment horizontal="left"/>
      <protection locked="0"/>
    </xf>
    <xf numFmtId="0" fontId="1" fillId="6" borderId="87" xfId="0" applyFont="1" applyFill="1" applyBorder="1" applyAlignment="1" applyProtection="1">
      <alignment horizontal="left"/>
      <protection locked="0"/>
    </xf>
    <xf numFmtId="0" fontId="7" fillId="6" borderId="88" xfId="0" applyFont="1" applyFill="1" applyBorder="1" applyAlignment="1" applyProtection="1">
      <alignment horizontal="left"/>
      <protection locked="0"/>
    </xf>
    <xf numFmtId="0" fontId="7" fillId="6" borderId="84" xfId="0" applyFont="1" applyFill="1" applyBorder="1" applyProtection="1">
      <protection locked="0"/>
    </xf>
    <xf numFmtId="166" fontId="1" fillId="0" borderId="89" xfId="1" applyNumberFormat="1" applyFont="1" applyFill="1" applyBorder="1" applyAlignment="1">
      <alignment horizontal="center"/>
    </xf>
    <xf numFmtId="166" fontId="21" fillId="6" borderId="90" xfId="3" applyNumberFormat="1" applyFill="1" applyBorder="1" applyAlignment="1">
      <alignment horizontal="center"/>
    </xf>
    <xf numFmtId="0" fontId="17" fillId="8" borderId="0" xfId="0" applyFont="1" applyFill="1"/>
    <xf numFmtId="0" fontId="30" fillId="8" borderId="91" xfId="0" applyFont="1" applyFill="1" applyBorder="1"/>
    <xf numFmtId="0" fontId="17" fillId="8" borderId="92" xfId="0" applyFont="1" applyFill="1" applyBorder="1"/>
    <xf numFmtId="0" fontId="17" fillId="8" borderId="93" xfId="0" applyFont="1" applyFill="1" applyBorder="1"/>
    <xf numFmtId="0" fontId="31" fillId="8" borderId="94" xfId="0" applyFont="1" applyFill="1" applyBorder="1" applyAlignment="1">
      <alignment horizontal="left" vertical="center"/>
    </xf>
    <xf numFmtId="0" fontId="17" fillId="8" borderId="95" xfId="0" applyFont="1" applyFill="1" applyBorder="1"/>
    <xf numFmtId="0" fontId="31" fillId="8" borderId="96" xfId="0" applyFont="1" applyFill="1" applyBorder="1" applyAlignment="1">
      <alignment horizontal="left" vertical="center"/>
    </xf>
    <xf numFmtId="0" fontId="1" fillId="8" borderId="97" xfId="0" applyFont="1" applyFill="1" applyBorder="1"/>
    <xf numFmtId="0" fontId="1" fillId="8" borderId="98" xfId="0" applyFont="1" applyFill="1" applyBorder="1"/>
    <xf numFmtId="0" fontId="0" fillId="6" borderId="94" xfId="0" applyFill="1" applyBorder="1"/>
    <xf numFmtId="0" fontId="0" fillId="6" borderId="99" xfId="0" applyFill="1" applyBorder="1"/>
    <xf numFmtId="0" fontId="0" fillId="0" borderId="7" xfId="0" applyBorder="1" applyAlignment="1">
      <alignment horizontal="center"/>
    </xf>
    <xf numFmtId="0" fontId="14" fillId="3" borderId="38" xfId="0" applyFont="1" applyFill="1" applyBorder="1"/>
    <xf numFmtId="0" fontId="14" fillId="3" borderId="12" xfId="0" applyFont="1" applyFill="1" applyBorder="1"/>
    <xf numFmtId="166" fontId="21" fillId="6" borderId="31" xfId="3" applyNumberFormat="1" applyFill="1" applyBorder="1" applyAlignment="1">
      <alignment horizontal="center" vertical="center"/>
    </xf>
    <xf numFmtId="166" fontId="21" fillId="6" borderId="58" xfId="3" applyNumberFormat="1" applyFill="1" applyBorder="1" applyAlignment="1">
      <alignment horizontal="center" vertical="center"/>
    </xf>
    <xf numFmtId="166" fontId="21" fillId="6" borderId="32" xfId="3" applyNumberForma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/>
    </xf>
    <xf numFmtId="0" fontId="9" fillId="6" borderId="75" xfId="0" applyFont="1" applyFill="1" applyBorder="1" applyAlignment="1">
      <alignment horizontal="center"/>
    </xf>
    <xf numFmtId="0" fontId="9" fillId="6" borderId="76" xfId="0" applyFont="1" applyFill="1" applyBorder="1" applyAlignment="1">
      <alignment horizontal="center"/>
    </xf>
    <xf numFmtId="0" fontId="9" fillId="6" borderId="80" xfId="0" applyFont="1" applyFill="1" applyBorder="1" applyAlignment="1">
      <alignment horizontal="center"/>
    </xf>
    <xf numFmtId="0" fontId="9" fillId="6" borderId="78" xfId="0" applyFont="1" applyFill="1" applyBorder="1" applyAlignment="1">
      <alignment horizontal="center"/>
    </xf>
    <xf numFmtId="0" fontId="9" fillId="6" borderId="81" xfId="0" applyFont="1" applyFill="1" applyBorder="1" applyAlignment="1">
      <alignment horizontal="center"/>
    </xf>
    <xf numFmtId="166" fontId="21" fillId="6" borderId="68" xfId="3" applyNumberFormat="1" applyFill="1" applyBorder="1" applyAlignment="1">
      <alignment horizontal="center" vertic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E7EB"/>
      <color rgb="FFEEA2A7"/>
      <color rgb="FFFFD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>
                <a:solidFill>
                  <a:sysClr val="windowText" lastClr="000000"/>
                </a:solidFill>
              </a:rPr>
              <a:t>Répartition du budget</a:t>
            </a:r>
          </a:p>
        </c:rich>
      </c:tx>
      <c:layout>
        <c:manualLayout>
          <c:xMode val="edge"/>
          <c:yMode val="edge"/>
          <c:x val="0.32754852942506085"/>
          <c:y val="1.0022707792550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2">
                      <a:tint val="44000"/>
                      <a:lumMod val="60000"/>
                      <a:lumOff val="40000"/>
                    </a:schemeClr>
                  </a:gs>
                  <a:gs pos="0">
                    <a:schemeClr val="accent2">
                      <a:tint val="4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0-46DA-A2FB-C78F601BAF1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tint val="58000"/>
                      <a:lumMod val="60000"/>
                      <a:lumOff val="40000"/>
                    </a:schemeClr>
                  </a:gs>
                  <a:gs pos="0">
                    <a:schemeClr val="accent2">
                      <a:tint val="58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0-46DA-A2FB-C78F601BAF1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2">
                      <a:tint val="72000"/>
                      <a:lumMod val="60000"/>
                      <a:lumOff val="40000"/>
                    </a:schemeClr>
                  </a:gs>
                  <a:gs pos="0">
                    <a:schemeClr val="accent2">
                      <a:tint val="72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30-46DA-A2FB-C78F601BAF1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tint val="86000"/>
                      <a:lumMod val="60000"/>
                      <a:lumOff val="40000"/>
                    </a:schemeClr>
                  </a:gs>
                  <a:gs pos="0">
                    <a:schemeClr val="accent2">
                      <a:tint val="8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A30-46DA-A2FB-C78F601BAF1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A30-46DA-A2FB-C78F601BAF1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2">
                      <a:shade val="86000"/>
                      <a:lumMod val="60000"/>
                      <a:lumOff val="40000"/>
                    </a:schemeClr>
                  </a:gs>
                  <a:gs pos="0">
                    <a:schemeClr val="accent2">
                      <a:shade val="8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A30-46DA-A2FB-C78F601BAF1D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shade val="72000"/>
                      <a:lumMod val="60000"/>
                      <a:lumOff val="40000"/>
                    </a:schemeClr>
                  </a:gs>
                  <a:gs pos="0">
                    <a:schemeClr val="accent2">
                      <a:shade val="72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A30-46DA-A2FB-C78F601BAF1D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shade val="58000"/>
                      <a:lumMod val="60000"/>
                      <a:lumOff val="40000"/>
                    </a:schemeClr>
                  </a:gs>
                  <a:gs pos="0">
                    <a:schemeClr val="accent2">
                      <a:shade val="58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A30-46DA-A2FB-C78F601BAF1D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2">
                      <a:shade val="44000"/>
                      <a:lumMod val="60000"/>
                      <a:lumOff val="40000"/>
                    </a:schemeClr>
                  </a:gs>
                  <a:gs pos="0">
                    <a:schemeClr val="accent2">
                      <a:shade val="4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A30-46DA-A2FB-C78F601BA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'Données pour Graph'!$C$6:$C$14</c:f>
              <c:strCache>
                <c:ptCount val="9"/>
                <c:pt idx="0">
                  <c:v>Lieu de réception &amp; repas</c:v>
                </c:pt>
                <c:pt idx="1">
                  <c:v>Organisation &amp; décoration</c:v>
                </c:pt>
                <c:pt idx="2">
                  <c:v>Fleurs</c:v>
                </c:pt>
                <c:pt idx="3">
                  <c:v>Tenues &amp; accessoires</c:v>
                </c:pt>
                <c:pt idx="4">
                  <c:v>Photographie &amp; Vidéo</c:v>
                </c:pt>
                <c:pt idx="5">
                  <c:v>Mise en beauté</c:v>
                </c:pt>
                <c:pt idx="6">
                  <c:v>Papeterie</c:v>
                </c:pt>
                <c:pt idx="7">
                  <c:v>Divertissements &amp; autres</c:v>
                </c:pt>
                <c:pt idx="8">
                  <c:v>Lune de miel</c:v>
                </c:pt>
              </c:strCache>
            </c:strRef>
          </c:cat>
          <c:val>
            <c:numRef>
              <c:f>'Données pour Graph'!$D$6:$D$14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2-4330-B4D4-7A3F29BE0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>
                <a:solidFill>
                  <a:sysClr val="windowText" lastClr="000000"/>
                </a:solidFill>
              </a:rPr>
              <a:t>Répartition des dépenses</a:t>
            </a:r>
          </a:p>
        </c:rich>
      </c:tx>
      <c:layout>
        <c:manualLayout>
          <c:xMode val="edge"/>
          <c:yMode val="edge"/>
          <c:x val="0.29202586451948687"/>
          <c:y val="1.105641587851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2">
                      <a:tint val="44000"/>
                      <a:lumMod val="60000"/>
                      <a:lumOff val="40000"/>
                    </a:schemeClr>
                  </a:gs>
                  <a:gs pos="0">
                    <a:schemeClr val="accent2">
                      <a:tint val="4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1B-4C55-B730-5C7C8A3CD279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tint val="58000"/>
                      <a:lumMod val="60000"/>
                      <a:lumOff val="40000"/>
                    </a:schemeClr>
                  </a:gs>
                  <a:gs pos="0">
                    <a:schemeClr val="accent2">
                      <a:tint val="58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1B-4C55-B730-5C7C8A3CD279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2">
                      <a:tint val="72000"/>
                      <a:lumMod val="60000"/>
                      <a:lumOff val="40000"/>
                    </a:schemeClr>
                  </a:gs>
                  <a:gs pos="0">
                    <a:schemeClr val="accent2">
                      <a:tint val="72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1B-4C55-B730-5C7C8A3CD279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tint val="86000"/>
                      <a:lumMod val="60000"/>
                      <a:lumOff val="40000"/>
                    </a:schemeClr>
                  </a:gs>
                  <a:gs pos="0">
                    <a:schemeClr val="accent2">
                      <a:tint val="8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1B-4C55-B730-5C7C8A3CD279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1B-4C55-B730-5C7C8A3CD279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2">
                      <a:shade val="86000"/>
                      <a:lumMod val="60000"/>
                      <a:lumOff val="40000"/>
                    </a:schemeClr>
                  </a:gs>
                  <a:gs pos="0">
                    <a:schemeClr val="accent2">
                      <a:shade val="8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1B-4C55-B730-5C7C8A3CD279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shade val="72000"/>
                      <a:lumMod val="60000"/>
                      <a:lumOff val="40000"/>
                    </a:schemeClr>
                  </a:gs>
                  <a:gs pos="0">
                    <a:schemeClr val="accent2">
                      <a:shade val="72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EB-42C2-9353-A8BBFEDC9E07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shade val="58000"/>
                      <a:lumMod val="60000"/>
                      <a:lumOff val="40000"/>
                    </a:schemeClr>
                  </a:gs>
                  <a:gs pos="0">
                    <a:schemeClr val="accent2">
                      <a:shade val="58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91B-4C55-B730-5C7C8A3CD279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2">
                      <a:shade val="44000"/>
                      <a:lumMod val="60000"/>
                      <a:lumOff val="40000"/>
                    </a:schemeClr>
                  </a:gs>
                  <a:gs pos="0">
                    <a:schemeClr val="accent2">
                      <a:shade val="44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91B-4C55-B730-5C7C8A3CD279}"/>
              </c:ext>
            </c:extLst>
          </c:dPt>
          <c:dLbls>
            <c:dLbl>
              <c:idx val="6"/>
              <c:layout>
                <c:manualLayout>
                  <c:x val="-0.15793176015648028"/>
                  <c:y val="-6.679416701367898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EB-42C2-9353-A8BBFEDC9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'Données pour Graph'!$E$6:$E$14</c:f>
              <c:strCache>
                <c:ptCount val="9"/>
                <c:pt idx="0">
                  <c:v>Lieu de réception &amp; repas</c:v>
                </c:pt>
                <c:pt idx="1">
                  <c:v>Organisation &amp; décoration</c:v>
                </c:pt>
                <c:pt idx="2">
                  <c:v>Fleurs</c:v>
                </c:pt>
                <c:pt idx="3">
                  <c:v>Tenues &amp; accessoires</c:v>
                </c:pt>
                <c:pt idx="4">
                  <c:v>Photographie &amp; Vidéo</c:v>
                </c:pt>
                <c:pt idx="5">
                  <c:v>Mise en beauté</c:v>
                </c:pt>
                <c:pt idx="6">
                  <c:v>Papeterie</c:v>
                </c:pt>
                <c:pt idx="7">
                  <c:v>Divertissements &amp; autres</c:v>
                </c:pt>
                <c:pt idx="8">
                  <c:v>Lune de miel</c:v>
                </c:pt>
              </c:strCache>
            </c:strRef>
          </c:cat>
          <c:val>
            <c:numRef>
              <c:f>'Données pour Graph'!$F$6:$F$14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 formatCode="_-* #\ ##0_-;\-* #\ ##0_-;_-* &quot;-&quot;??_-;_-@_-">
                  <c:v>0</c:v>
                </c:pt>
                <c:pt idx="3" formatCode="_-* #\ ##0_-;\-* #\ ##0_-;_-* &quot;-&quot;??_-;_-@_-">
                  <c:v>0</c:v>
                </c:pt>
                <c:pt idx="4" formatCode="_-* #\ ##0_-;\-* #\ ##0_-;_-* &quot;-&quot;??_-;_-@_-">
                  <c:v>0</c:v>
                </c:pt>
                <c:pt idx="5" formatCode="_-* #\ ##0_-;\-* #\ ##0_-;_-* &quot;-&quot;??_-;_-@_-">
                  <c:v>0</c:v>
                </c:pt>
                <c:pt idx="6" formatCode="_-* #\ ##0_-;\-* #\ ##0_-;_-* &quot;-&quot;??_-;_-@_-">
                  <c:v>0</c:v>
                </c:pt>
                <c:pt idx="7" formatCode="_-* #\ ##0_-;\-* #\ ##0_-;_-* &quot;-&quot;??_-;_-@_-">
                  <c:v>0</c:v>
                </c:pt>
                <c:pt idx="8" formatCode="_-* #\ ##0_-;\-* #\ ##0_-;_-* &quot;-&quot;??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B-42C2-9353-A8BBFEDC9E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322673</xdr:colOff>
      <xdr:row>6</xdr:row>
      <xdr:rowOff>29779</xdr:rowOff>
    </xdr:from>
    <xdr:to>
      <xdr:col>13</xdr:col>
      <xdr:colOff>1613647</xdr:colOff>
      <xdr:row>16</xdr:row>
      <xdr:rowOff>123237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697472D-C228-1672-5F89-DFAD6F0A1E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202016</xdr:colOff>
      <xdr:row>6</xdr:row>
      <xdr:rowOff>206190</xdr:rowOff>
    </xdr:from>
    <xdr:to>
      <xdr:col>7</xdr:col>
      <xdr:colOff>1931448</xdr:colOff>
      <xdr:row>8</xdr:row>
      <xdr:rowOff>158930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9C40D43-2BAC-21A3-0E47-912467344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02516" y="1640543"/>
          <a:ext cx="2188873" cy="681122"/>
        </a:xfrm>
        <a:prstGeom prst="rect">
          <a:avLst/>
        </a:prstGeom>
      </xdr:spPr>
    </xdr:pic>
    <xdr:clientData/>
  </xdr:twoCellAnchor>
  <xdr:twoCellAnchor>
    <xdr:from>
      <xdr:col>11</xdr:col>
      <xdr:colOff>320994</xdr:colOff>
      <xdr:row>16</xdr:row>
      <xdr:rowOff>135255</xdr:rowOff>
    </xdr:from>
    <xdr:to>
      <xdr:col>13</xdr:col>
      <xdr:colOff>1609725</xdr:colOff>
      <xdr:row>27</xdr:row>
      <xdr:rowOff>359094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958CA2EC-7297-E731-3C7F-27252A714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479556</xdr:colOff>
      <xdr:row>13</xdr:row>
      <xdr:rowOff>137214</xdr:rowOff>
    </xdr:from>
    <xdr:to>
      <xdr:col>16</xdr:col>
      <xdr:colOff>147273</xdr:colOff>
      <xdr:row>18</xdr:row>
      <xdr:rowOff>43116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783F82F-A9E3-AD35-1C76-E28C0B53A25D}"/>
            </a:ext>
          </a:extLst>
        </xdr:cNvPr>
        <xdr:cNvSpPr txBox="1"/>
      </xdr:nvSpPr>
      <xdr:spPr>
        <a:xfrm>
          <a:off x="18509821" y="3129185"/>
          <a:ext cx="1808040" cy="111613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Les</a:t>
          </a:r>
          <a:r>
            <a:rPr lang="fr-FR" sz="1100" baseline="0"/>
            <a:t> répartitions apparaitront une fois que les colonnes "Budget estimé" et "Montant des devis" des lignes de dépenses seront remplies </a:t>
          </a:r>
          <a:endParaRPr lang="fr-FR" sz="1100"/>
        </a:p>
      </xdr:txBody>
    </xdr:sp>
    <xdr:clientData/>
  </xdr:twoCellAnchor>
  <xdr:twoCellAnchor>
    <xdr:from>
      <xdr:col>14</xdr:col>
      <xdr:colOff>11206</xdr:colOff>
      <xdr:row>8</xdr:row>
      <xdr:rowOff>156490</xdr:rowOff>
    </xdr:from>
    <xdr:to>
      <xdr:col>14</xdr:col>
      <xdr:colOff>352089</xdr:colOff>
      <xdr:row>23</xdr:row>
      <xdr:rowOff>22412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3000E236-75CD-0B18-F304-8AD1C0A877C7}"/>
            </a:ext>
          </a:extLst>
        </xdr:cNvPr>
        <xdr:cNvSpPr/>
      </xdr:nvSpPr>
      <xdr:spPr>
        <a:xfrm>
          <a:off x="18041471" y="2117519"/>
          <a:ext cx="340883" cy="311562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512921</xdr:colOff>
      <xdr:row>11</xdr:row>
      <xdr:rowOff>78582</xdr:rowOff>
    </xdr:from>
    <xdr:to>
      <xdr:col>10</xdr:col>
      <xdr:colOff>692470</xdr:colOff>
      <xdr:row>13</xdr:row>
      <xdr:rowOff>10955</xdr:rowOff>
    </xdr:to>
    <xdr:sp macro="" textlink="">
      <xdr:nvSpPr>
        <xdr:cNvPr id="6" name="Accolade fermante 5">
          <a:extLst>
            <a:ext uri="{FF2B5EF4-FFF2-40B4-BE49-F238E27FC236}">
              <a16:creationId xmlns:a16="http://schemas.microsoft.com/office/drawing/2014/main" id="{6B486738-55A4-15DD-1E23-0383C3DA984C}"/>
            </a:ext>
          </a:extLst>
        </xdr:cNvPr>
        <xdr:cNvSpPr/>
      </xdr:nvSpPr>
      <xdr:spPr>
        <a:xfrm rot="16200000">
          <a:off x="7643337" y="80010"/>
          <a:ext cx="337185" cy="543020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907677</xdr:colOff>
      <xdr:row>9</xdr:row>
      <xdr:rowOff>22412</xdr:rowOff>
    </xdr:from>
    <xdr:to>
      <xdr:col>10</xdr:col>
      <xdr:colOff>425824</xdr:colOff>
      <xdr:row>11</xdr:row>
      <xdr:rowOff>78442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79E0334B-1349-400D-8CA1-4679EEA61775}"/>
            </a:ext>
          </a:extLst>
        </xdr:cNvPr>
        <xdr:cNvSpPr txBox="1"/>
      </xdr:nvSpPr>
      <xdr:spPr>
        <a:xfrm>
          <a:off x="5367618" y="2409265"/>
          <a:ext cx="4616824" cy="45944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050"/>
            <a:t>Ne pas remplir ce tableau : Il te permet d'avoir un résumé de tes dépenses par catégories</a:t>
          </a:r>
          <a:r>
            <a:rPr lang="fr-FR" sz="1050" baseline="0"/>
            <a:t>.</a:t>
          </a:r>
        </a:p>
        <a:p>
          <a:endParaRPr lang="fr-FR" sz="1100"/>
        </a:p>
      </xdr:txBody>
    </xdr:sp>
    <xdr:clientData/>
  </xdr:twoCellAnchor>
  <xdr:twoCellAnchor>
    <xdr:from>
      <xdr:col>9</xdr:col>
      <xdr:colOff>190500</xdr:colOff>
      <xdr:row>89</xdr:row>
      <xdr:rowOff>119063</xdr:rowOff>
    </xdr:from>
    <xdr:to>
      <xdr:col>9</xdr:col>
      <xdr:colOff>916781</xdr:colOff>
      <xdr:row>89</xdr:row>
      <xdr:rowOff>119063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CDB75456-8A2D-DB5E-831D-33E0B130FD30}"/>
            </a:ext>
          </a:extLst>
        </xdr:cNvPr>
        <xdr:cNvCxnSpPr/>
      </xdr:nvCxnSpPr>
      <xdr:spPr>
        <a:xfrm>
          <a:off x="8524875" y="18847594"/>
          <a:ext cx="72628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178977</xdr:colOff>
      <xdr:row>90</xdr:row>
      <xdr:rowOff>112651</xdr:rowOff>
    </xdr:from>
    <xdr:to>
      <xdr:col>9</xdr:col>
      <xdr:colOff>1381125</xdr:colOff>
      <xdr:row>90</xdr:row>
      <xdr:rowOff>113109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65C01309-AAFB-4076-B3BC-22418212F879}"/>
            </a:ext>
          </a:extLst>
        </xdr:cNvPr>
        <xdr:cNvCxnSpPr/>
      </xdr:nvCxnSpPr>
      <xdr:spPr>
        <a:xfrm>
          <a:off x="8519305" y="19067401"/>
          <a:ext cx="1202148" cy="45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194163</xdr:colOff>
      <xdr:row>91</xdr:row>
      <xdr:rowOff>127159</xdr:rowOff>
    </xdr:from>
    <xdr:to>
      <xdr:col>10</xdr:col>
      <xdr:colOff>516401</xdr:colOff>
      <xdr:row>91</xdr:row>
      <xdr:rowOff>128294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7A6E9B66-D3B9-4473-9DAC-760EE50CA87F}"/>
            </a:ext>
          </a:extLst>
        </xdr:cNvPr>
        <xdr:cNvCxnSpPr/>
      </xdr:nvCxnSpPr>
      <xdr:spPr>
        <a:xfrm flipV="1">
          <a:off x="8534491" y="19284315"/>
          <a:ext cx="1828379" cy="11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186836</xdr:colOff>
      <xdr:row>92</xdr:row>
      <xdr:rowOff>125015</xdr:rowOff>
    </xdr:from>
    <xdr:to>
      <xdr:col>11</xdr:col>
      <xdr:colOff>232172</xdr:colOff>
      <xdr:row>92</xdr:row>
      <xdr:rowOff>125693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7AE2FC96-8BBB-4AA3-A1AB-50310AD2F3C6}"/>
            </a:ext>
          </a:extLst>
        </xdr:cNvPr>
        <xdr:cNvCxnSpPr/>
      </xdr:nvCxnSpPr>
      <xdr:spPr>
        <a:xfrm flipV="1">
          <a:off x="8527164" y="19484578"/>
          <a:ext cx="2676617" cy="6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945466</xdr:colOff>
      <xdr:row>88</xdr:row>
      <xdr:rowOff>161485</xdr:rowOff>
    </xdr:from>
    <xdr:to>
      <xdr:col>10</xdr:col>
      <xdr:colOff>644769</xdr:colOff>
      <xdr:row>89</xdr:row>
      <xdr:rowOff>195921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FD058FB5-8FB9-48E0-BF96-0C99BDC9564A}"/>
            </a:ext>
          </a:extLst>
        </xdr:cNvPr>
        <xdr:cNvSpPr txBox="1"/>
      </xdr:nvSpPr>
      <xdr:spPr>
        <a:xfrm>
          <a:off x="9276178" y="18493447"/>
          <a:ext cx="1201322" cy="20295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/>
            <a:t>Votre</a:t>
          </a:r>
          <a:r>
            <a:rPr lang="fr-FR" sz="1000" baseline="0"/>
            <a:t> budget total</a:t>
          </a:r>
          <a:endParaRPr lang="fr-FR" sz="1000"/>
        </a:p>
      </xdr:txBody>
    </xdr:sp>
    <xdr:clientData/>
  </xdr:twoCellAnchor>
  <xdr:twoCellAnchor>
    <xdr:from>
      <xdr:col>9</xdr:col>
      <xdr:colOff>1498649</xdr:colOff>
      <xdr:row>89</xdr:row>
      <xdr:rowOff>201691</xdr:rowOff>
    </xdr:from>
    <xdr:to>
      <xdr:col>11</xdr:col>
      <xdr:colOff>976313</xdr:colOff>
      <xdr:row>91</xdr:row>
      <xdr:rowOff>6318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AA0E0039-9347-4993-BCD1-A1A2C4AF7DBF}"/>
            </a:ext>
          </a:extLst>
        </xdr:cNvPr>
        <xdr:cNvSpPr txBox="1"/>
      </xdr:nvSpPr>
      <xdr:spPr>
        <a:xfrm>
          <a:off x="9838977" y="18954035"/>
          <a:ext cx="2108945" cy="20943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/>
            <a:t>Somme des devis</a:t>
          </a:r>
        </a:p>
      </xdr:txBody>
    </xdr:sp>
    <xdr:clientData/>
  </xdr:twoCellAnchor>
  <xdr:twoCellAnchor>
    <xdr:from>
      <xdr:col>10</xdr:col>
      <xdr:colOff>544482</xdr:colOff>
      <xdr:row>91</xdr:row>
      <xdr:rowOff>3573</xdr:rowOff>
    </xdr:from>
    <xdr:to>
      <xdr:col>12</xdr:col>
      <xdr:colOff>1576551</xdr:colOff>
      <xdr:row>92</xdr:row>
      <xdr:rowOff>20130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D55D2181-1451-4A9C-AEE1-E12CEA652F92}"/>
            </a:ext>
          </a:extLst>
        </xdr:cNvPr>
        <xdr:cNvSpPr txBox="1"/>
      </xdr:nvSpPr>
      <xdr:spPr>
        <a:xfrm>
          <a:off x="10384792" y="18863073"/>
          <a:ext cx="3278656" cy="213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/>
            <a:t>Somme des versements dont les acomptes</a:t>
          </a:r>
        </a:p>
      </xdr:txBody>
    </xdr:sp>
    <xdr:clientData/>
  </xdr:twoCellAnchor>
  <xdr:twoCellAnchor>
    <xdr:from>
      <xdr:col>11</xdr:col>
      <xdr:colOff>323980</xdr:colOff>
      <xdr:row>92</xdr:row>
      <xdr:rowOff>15478</xdr:rowOff>
    </xdr:from>
    <xdr:to>
      <xdr:col>12</xdr:col>
      <xdr:colOff>4045323</xdr:colOff>
      <xdr:row>93</xdr:row>
      <xdr:rowOff>56029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290096B5-A28C-4EF4-AFA3-FCF79C8A386F}"/>
            </a:ext>
          </a:extLst>
        </xdr:cNvPr>
        <xdr:cNvSpPr txBox="1"/>
      </xdr:nvSpPr>
      <xdr:spPr>
        <a:xfrm>
          <a:off x="10969568" y="19368037"/>
          <a:ext cx="4808314" cy="25346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/>
            <a:t>Somme du</a:t>
          </a:r>
          <a:r>
            <a:rPr lang="fr-FR" sz="1000" baseline="0"/>
            <a:t> montant des devis</a:t>
          </a:r>
          <a:r>
            <a:rPr lang="fr-FR" sz="1000"/>
            <a:t> - (les versements +</a:t>
          </a:r>
          <a:r>
            <a:rPr lang="fr-FR" sz="1000" baseline="0"/>
            <a:t> les acomptes)</a:t>
          </a:r>
          <a:endParaRPr lang="fr-FR" sz="10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riezvous.fr/annuaire-prestataire-mariage/officiant/" TargetMode="External"/><Relationship Id="rId13" Type="http://schemas.openxmlformats.org/officeDocument/2006/relationships/hyperlink" Target="https://www.mariezvous.fr/annuaire-prestataire-mariage/chaussures/" TargetMode="External"/><Relationship Id="rId18" Type="http://schemas.openxmlformats.org/officeDocument/2006/relationships/hyperlink" Target="https://www.mariezvous.fr/annuaire-prestataire-mariage/maquillage/" TargetMode="External"/><Relationship Id="rId26" Type="http://schemas.openxmlformats.org/officeDocument/2006/relationships/hyperlink" Target="https://www.mariezvous.fr/annuaire-prestataire-mariage/accessoires-bijoux/" TargetMode="External"/><Relationship Id="rId3" Type="http://schemas.openxmlformats.org/officeDocument/2006/relationships/hyperlink" Target="https://www.mariezvous.fr/annuaire-prestataire-mariage/cavistes-boissons-mariage/" TargetMode="External"/><Relationship Id="rId21" Type="http://schemas.openxmlformats.org/officeDocument/2006/relationships/hyperlink" Target="https://www.mariezvous.fr/annuaire-prestataire-mariage/voiture-et-vehicule/" TargetMode="External"/><Relationship Id="rId7" Type="http://schemas.openxmlformats.org/officeDocument/2006/relationships/hyperlink" Target="https://www.mariezvous.fr/annuaire-prestataire-mariage/objets-de-decoration/" TargetMode="External"/><Relationship Id="rId12" Type="http://schemas.openxmlformats.org/officeDocument/2006/relationships/hyperlink" Target="https://www.mariezvous.fr/annuaire-prestataire-mariage/accessoires-bijoux/" TargetMode="External"/><Relationship Id="rId17" Type="http://schemas.openxmlformats.org/officeDocument/2006/relationships/hyperlink" Target="https://www.mariezvous.fr/annuaire-prestataire-mariage/coiffure/" TargetMode="External"/><Relationship Id="rId25" Type="http://schemas.openxmlformats.org/officeDocument/2006/relationships/hyperlink" Target="https://www.mariezvous.fr/annuaire-prestataire-mariage/barman-bar-a-cocktails/" TargetMode="External"/><Relationship Id="rId2" Type="http://schemas.openxmlformats.org/officeDocument/2006/relationships/hyperlink" Target="https://www.mariezvous.fr/annuaire-prestataire-mariage/dj-de-mariage/" TargetMode="External"/><Relationship Id="rId16" Type="http://schemas.openxmlformats.org/officeDocument/2006/relationships/hyperlink" Target="https://www.mariezvous.fr/annuaire-prestataire-mariage/videastes-de-mariage/" TargetMode="External"/><Relationship Id="rId20" Type="http://schemas.openxmlformats.org/officeDocument/2006/relationships/hyperlink" Target="https://www.mariezvous.fr/annuaire-prestataire-mariage/faire-part-invitations/" TargetMode="External"/><Relationship Id="rId29" Type="http://schemas.openxmlformats.org/officeDocument/2006/relationships/hyperlink" Target="https://www.mariezvous.fr/annuaire-prestataire-mariage/wedding-designer/" TargetMode="External"/><Relationship Id="rId1" Type="http://schemas.openxmlformats.org/officeDocument/2006/relationships/hyperlink" Target="https://www.mariezvous.fr/annuaire-prestataire-mariage/lieu-de-reception-de-mariage/" TargetMode="External"/><Relationship Id="rId6" Type="http://schemas.openxmlformats.org/officeDocument/2006/relationships/hyperlink" Target="https://www.mariezvous.fr/annuaire-prestataire-mariage/mobilier-tentes/" TargetMode="External"/><Relationship Id="rId11" Type="http://schemas.openxmlformats.org/officeDocument/2006/relationships/hyperlink" Target="https://www.mariezvous.fr/annuaire-prestataire-mariage/costumes/" TargetMode="External"/><Relationship Id="rId24" Type="http://schemas.openxmlformats.org/officeDocument/2006/relationships/hyperlink" Target="https://www.mariezvous.fr/annuaire-prestataire-mariage/voyage-de-noces/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mariezvous.fr/annuaire-prestataire-mariage/gateaux-mariage/" TargetMode="External"/><Relationship Id="rId15" Type="http://schemas.openxmlformats.org/officeDocument/2006/relationships/hyperlink" Target="https://www.mariezvous.fr/annuaire-prestataire-mariage/photographes-de-mariage/" TargetMode="External"/><Relationship Id="rId23" Type="http://schemas.openxmlformats.org/officeDocument/2006/relationships/hyperlink" Target="https://www.mariezvous.fr/annuaire-prestataire-mariage/garde-animation-enfants/" TargetMode="External"/><Relationship Id="rId28" Type="http://schemas.openxmlformats.org/officeDocument/2006/relationships/hyperlink" Target="https://www.mariezvous.fr/annuaire-prestataire-mariage/wedding-planner/" TargetMode="External"/><Relationship Id="rId10" Type="http://schemas.openxmlformats.org/officeDocument/2006/relationships/hyperlink" Target="https://www.mariezvous.fr/annuaire-prestataire-mariage/robe-de-mariee/" TargetMode="External"/><Relationship Id="rId19" Type="http://schemas.openxmlformats.org/officeDocument/2006/relationships/hyperlink" Target="https://www.mariezvous.fr/annuaire-prestataire-mariage/onglerie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mariezvous.fr/annuaire-prestataire-mariage/traiteur-mariage/" TargetMode="External"/><Relationship Id="rId9" Type="http://schemas.openxmlformats.org/officeDocument/2006/relationships/hyperlink" Target="https://www.mariezvous.fr/annuaire-prestataire-mariage/fleuriste/" TargetMode="External"/><Relationship Id="rId14" Type="http://schemas.openxmlformats.org/officeDocument/2006/relationships/hyperlink" Target="https://www.mariezvous.fr/annuaire-prestataire-mariage/chaussures-accessoires/" TargetMode="External"/><Relationship Id="rId22" Type="http://schemas.openxmlformats.org/officeDocument/2006/relationships/hyperlink" Target="https://www.mariezvous.fr/annuaire-prestataire-mariage/cadeaux-invites/" TargetMode="External"/><Relationship Id="rId27" Type="http://schemas.openxmlformats.org/officeDocument/2006/relationships/hyperlink" Target="https://www.mariezvous.fr/annuaire-prestataire-mariage/photobooth-videobooth/" TargetMode="External"/><Relationship Id="rId30" Type="http://schemas.openxmlformats.org/officeDocument/2006/relationships/hyperlink" Target="https://www.mariezvous.fr/annuaire-prestataire-mariage/papeterie-de-table-de-ceremon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outlinePr summaryBelow="0" summaryRight="0"/>
    <pageSetUpPr fitToPage="1"/>
  </sheetPr>
  <dimension ref="A1:CT272"/>
  <sheetViews>
    <sheetView tabSelected="1" topLeftCell="A3" zoomScale="80" zoomScaleNormal="80" workbookViewId="0">
      <selection activeCell="I84" sqref="I84:K84"/>
    </sheetView>
  </sheetViews>
  <sheetFormatPr baseColWidth="10" defaultColWidth="12.7109375" defaultRowHeight="15.75" customHeight="1"/>
  <cols>
    <col min="1" max="1" width="2.28515625" customWidth="1"/>
    <col min="2" max="2" width="7.140625" customWidth="1"/>
    <col min="3" max="3" width="7.5703125" customWidth="1"/>
    <col min="4" max="4" width="9.140625" customWidth="1"/>
    <col min="5" max="5" width="20" customWidth="1"/>
    <col min="6" max="6" width="13.85546875" customWidth="1"/>
    <col min="7" max="7" width="6.85546875" customWidth="1"/>
    <col min="8" max="8" width="34.85546875" customWidth="1"/>
    <col min="9" max="9" width="19.85546875" bestFit="1" customWidth="1"/>
    <col min="10" max="10" width="21.85546875" bestFit="1" customWidth="1"/>
    <col min="11" max="12" width="16.28515625" customWidth="1"/>
    <col min="13" max="13" width="61.7109375" customWidth="1"/>
    <col min="14" max="14" width="26.140625" style="149" customWidth="1"/>
    <col min="15" max="15" width="9.7109375" style="49" customWidth="1"/>
    <col min="16" max="16" width="22.42578125" style="49" bestFit="1" customWidth="1"/>
    <col min="17" max="29" width="12.7109375" style="49"/>
    <col min="30" max="98" width="12.7109375" style="27"/>
  </cols>
  <sheetData>
    <row r="1" spans="1:98" s="9" customFormat="1" ht="15.75" customHeight="1" thickBot="1"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</row>
    <row r="2" spans="1:98" s="9" customFormat="1" ht="26.25" thickBot="1">
      <c r="B2" s="231" t="s">
        <v>50</v>
      </c>
      <c r="C2" s="232"/>
      <c r="D2" s="232"/>
      <c r="E2" s="232"/>
      <c r="F2" s="232"/>
      <c r="G2" s="232"/>
      <c r="H2" s="232"/>
      <c r="I2" s="232"/>
      <c r="J2" s="232"/>
      <c r="K2" s="232"/>
      <c r="L2" s="233"/>
      <c r="M2" s="23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</row>
    <row r="3" spans="1:98" s="9" customFormat="1" ht="15.75" customHeight="1">
      <c r="B3" s="234" t="s">
        <v>84</v>
      </c>
      <c r="C3" s="230"/>
      <c r="D3" s="230"/>
      <c r="E3" s="230"/>
      <c r="F3" s="230"/>
      <c r="G3" s="230"/>
      <c r="H3" s="230"/>
      <c r="I3" s="230"/>
      <c r="J3" s="230"/>
      <c r="K3" s="230"/>
      <c r="L3" s="235"/>
      <c r="M3" s="23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</row>
    <row r="4" spans="1:98" s="9" customFormat="1" ht="15.75" customHeight="1">
      <c r="B4" s="234" t="s">
        <v>85</v>
      </c>
      <c r="C4" s="230"/>
      <c r="D4" s="230"/>
      <c r="E4" s="230"/>
      <c r="F4" s="230"/>
      <c r="G4" s="230"/>
      <c r="H4" s="230"/>
      <c r="I4" s="230"/>
      <c r="J4" s="230"/>
      <c r="K4" s="230"/>
      <c r="L4" s="235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</row>
    <row r="5" spans="1:98" s="9" customFormat="1">
      <c r="B5" s="234" t="s">
        <v>87</v>
      </c>
      <c r="C5" s="230"/>
      <c r="D5" s="230"/>
      <c r="E5" s="230"/>
      <c r="F5" s="230"/>
      <c r="G5" s="230"/>
      <c r="H5" s="230"/>
      <c r="I5" s="230"/>
      <c r="J5" s="230"/>
      <c r="K5" s="230"/>
      <c r="L5" s="235"/>
      <c r="M5" s="23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</row>
    <row r="6" spans="1:98" s="9" customFormat="1" ht="21.75" customHeight="1" thickBot="1">
      <c r="A6" s="51"/>
      <c r="B6" s="236" t="s">
        <v>88</v>
      </c>
      <c r="C6" s="237"/>
      <c r="D6" s="237"/>
      <c r="E6" s="237"/>
      <c r="F6" s="237"/>
      <c r="G6" s="237"/>
      <c r="H6" s="237"/>
      <c r="I6" s="237"/>
      <c r="J6" s="237"/>
      <c r="K6" s="237"/>
      <c r="L6" s="238"/>
      <c r="M6" s="240"/>
      <c r="N6" s="138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</row>
    <row r="7" spans="1:98" ht="27.75" customHeight="1">
      <c r="A7" s="4"/>
      <c r="C7" s="52"/>
      <c r="D7" s="52"/>
      <c r="E7" s="52"/>
      <c r="F7" s="52"/>
      <c r="G7" s="52"/>
      <c r="H7" s="52"/>
      <c r="I7" s="52"/>
      <c r="J7" s="52"/>
      <c r="K7" s="52"/>
      <c r="L7" s="52"/>
      <c r="M7" s="78"/>
      <c r="N7" s="139"/>
    </row>
    <row r="8" spans="1:98" ht="30">
      <c r="A8" s="4"/>
      <c r="B8" s="167" t="s">
        <v>73</v>
      </c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140"/>
    </row>
    <row r="9" spans="1:98" ht="17.25" customHeight="1">
      <c r="A9" s="4"/>
      <c r="B9" s="29"/>
      <c r="C9" s="21"/>
      <c r="D9" s="21"/>
      <c r="E9" s="21"/>
      <c r="F9" s="21"/>
      <c r="G9" s="21"/>
      <c r="H9" s="21"/>
      <c r="J9" s="23"/>
      <c r="K9" s="22"/>
      <c r="L9" s="26"/>
      <c r="M9" s="79"/>
      <c r="N9" s="141"/>
    </row>
    <row r="10" spans="1:98" ht="15.75" customHeight="1">
      <c r="A10" s="5"/>
      <c r="B10" s="76" t="s">
        <v>46</v>
      </c>
      <c r="C10" s="50"/>
      <c r="D10" s="50"/>
      <c r="E10" s="89" t="s">
        <v>60</v>
      </c>
      <c r="F10" s="9"/>
      <c r="G10" s="9"/>
      <c r="H10" s="9"/>
      <c r="I10" s="30"/>
      <c r="J10" s="30"/>
      <c r="K10" s="30"/>
      <c r="L10" s="24"/>
      <c r="M10" s="30"/>
      <c r="N10" s="142"/>
    </row>
    <row r="11" spans="1:98" ht="15.75" customHeight="1">
      <c r="A11" s="4"/>
      <c r="B11" s="76" t="s">
        <v>57</v>
      </c>
      <c r="C11" s="75"/>
      <c r="D11" s="75"/>
      <c r="E11" s="124" t="s">
        <v>60</v>
      </c>
      <c r="F11" s="70"/>
      <c r="G11" s="70"/>
      <c r="H11" s="70"/>
      <c r="I11" s="25"/>
      <c r="J11" s="25"/>
      <c r="K11" s="25"/>
      <c r="L11" s="25"/>
      <c r="M11" s="80"/>
      <c r="N11" s="141"/>
    </row>
    <row r="12" spans="1:98" ht="15.75" customHeight="1">
      <c r="A12" s="4"/>
      <c r="B12" s="76" t="s">
        <v>58</v>
      </c>
      <c r="C12" s="75"/>
      <c r="D12" s="75"/>
      <c r="E12" s="85" t="str">
        <f ca="1">+IFERROR(E11-TODAY(),"Calcul auto")</f>
        <v>Calcul auto</v>
      </c>
      <c r="F12" s="75"/>
      <c r="G12" s="75"/>
      <c r="H12" s="75"/>
      <c r="I12" s="25"/>
      <c r="J12" s="25"/>
      <c r="K12" s="25"/>
      <c r="L12" s="25"/>
      <c r="M12" s="80"/>
      <c r="N12" s="141"/>
    </row>
    <row r="13" spans="1:98" ht="15.75" customHeight="1">
      <c r="A13" s="28"/>
      <c r="B13" s="178"/>
      <c r="C13" s="177"/>
      <c r="D13" s="172"/>
      <c r="E13" s="172"/>
      <c r="F13" s="176"/>
      <c r="G13" s="75"/>
      <c r="H13" s="172"/>
      <c r="I13" s="88"/>
      <c r="J13" s="88"/>
      <c r="K13" s="88"/>
      <c r="L13" s="25"/>
      <c r="M13" s="80"/>
      <c r="N13" s="141"/>
    </row>
    <row r="14" spans="1:98" ht="15.75" customHeight="1">
      <c r="A14" s="28"/>
      <c r="B14" s="250" t="s">
        <v>65</v>
      </c>
      <c r="C14" s="251"/>
      <c r="D14" s="251"/>
      <c r="E14" s="251"/>
      <c r="F14" s="252"/>
      <c r="G14" s="75"/>
      <c r="H14" s="247" t="s">
        <v>67</v>
      </c>
      <c r="I14" s="248"/>
      <c r="J14" s="248"/>
      <c r="K14" s="249"/>
      <c r="L14" s="175"/>
      <c r="M14" s="4"/>
      <c r="N14" s="141"/>
    </row>
    <row r="15" spans="1:98" ht="31.5">
      <c r="A15" s="28"/>
      <c r="B15" s="137" t="s">
        <v>47</v>
      </c>
      <c r="C15" s="134"/>
      <c r="D15" s="134"/>
      <c r="E15" s="135"/>
      <c r="F15" s="136" t="s">
        <v>0</v>
      </c>
      <c r="G15" s="125"/>
      <c r="H15" s="173" t="s">
        <v>61</v>
      </c>
      <c r="I15" s="174" t="s">
        <v>82</v>
      </c>
      <c r="J15" s="174" t="s">
        <v>68</v>
      </c>
      <c r="K15" s="174" t="s">
        <v>8</v>
      </c>
      <c r="L15" s="6"/>
      <c r="M15" s="81"/>
      <c r="N15" s="141"/>
    </row>
    <row r="16" spans="1:98">
      <c r="A16" s="28"/>
      <c r="B16" s="110" t="s">
        <v>48</v>
      </c>
      <c r="C16" s="111"/>
      <c r="D16" s="111"/>
      <c r="E16" s="111"/>
      <c r="F16" s="171" t="s">
        <v>60</v>
      </c>
      <c r="G16" s="91"/>
      <c r="H16" s="99" t="s">
        <v>5</v>
      </c>
      <c r="I16" s="100">
        <f>+J30</f>
        <v>0</v>
      </c>
      <c r="J16" s="100">
        <f>+K30</f>
        <v>0</v>
      </c>
      <c r="K16" s="100">
        <f>+L30</f>
        <v>0</v>
      </c>
      <c r="L16" s="97"/>
      <c r="M16" s="81"/>
      <c r="N16" s="141"/>
    </row>
    <row r="17" spans="1:14">
      <c r="A17" s="28"/>
      <c r="B17" s="110" t="s">
        <v>49</v>
      </c>
      <c r="C17" s="111"/>
      <c r="D17" s="111"/>
      <c r="E17" s="111"/>
      <c r="F17" s="171" t="s">
        <v>60</v>
      </c>
      <c r="G17" s="90"/>
      <c r="H17" s="101" t="s">
        <v>9</v>
      </c>
      <c r="I17" s="102">
        <f>+J38</f>
        <v>0</v>
      </c>
      <c r="J17" s="102">
        <f>+K38</f>
        <v>0</v>
      </c>
      <c r="K17" s="102">
        <f>+L38</f>
        <v>0</v>
      </c>
      <c r="L17" s="97"/>
      <c r="M17" s="81"/>
      <c r="N17" s="141"/>
    </row>
    <row r="18" spans="1:14">
      <c r="A18" s="28"/>
      <c r="B18" s="110" t="s">
        <v>51</v>
      </c>
      <c r="C18" s="111"/>
      <c r="D18" s="111"/>
      <c r="E18" s="111"/>
      <c r="F18" s="171" t="s">
        <v>60</v>
      </c>
      <c r="G18" s="90"/>
      <c r="H18" s="103" t="s">
        <v>11</v>
      </c>
      <c r="I18" s="104">
        <f>+J44</f>
        <v>0</v>
      </c>
      <c r="J18" s="104">
        <f>+K44</f>
        <v>0</v>
      </c>
      <c r="K18" s="104">
        <f>+L44</f>
        <v>0</v>
      </c>
      <c r="L18" s="87"/>
      <c r="M18" s="87"/>
      <c r="N18" s="145"/>
    </row>
    <row r="19" spans="1:14">
      <c r="A19" s="28"/>
      <c r="B19" s="110" t="s">
        <v>69</v>
      </c>
      <c r="C19" s="111"/>
      <c r="D19" s="111"/>
      <c r="E19" s="111"/>
      <c r="F19" s="171" t="s">
        <v>60</v>
      </c>
      <c r="G19" s="92"/>
      <c r="H19" s="103" t="s">
        <v>15</v>
      </c>
      <c r="I19" s="104">
        <f>+J49</f>
        <v>0</v>
      </c>
      <c r="J19" s="104">
        <f>+K49</f>
        <v>0</v>
      </c>
      <c r="K19" s="104">
        <f>+L49</f>
        <v>0</v>
      </c>
      <c r="L19" s="87"/>
      <c r="M19" s="87"/>
      <c r="N19" s="145"/>
    </row>
    <row r="20" spans="1:14">
      <c r="A20" s="28"/>
      <c r="B20" s="110" t="s">
        <v>70</v>
      </c>
      <c r="C20" s="110"/>
      <c r="D20" s="110"/>
      <c r="E20" s="110"/>
      <c r="F20" s="171" t="s">
        <v>60</v>
      </c>
      <c r="G20" s="92"/>
      <c r="H20" s="103" t="s">
        <v>23</v>
      </c>
      <c r="I20" s="104">
        <f>+J57</f>
        <v>0</v>
      </c>
      <c r="J20" s="104">
        <f>+K57</f>
        <v>0</v>
      </c>
      <c r="K20" s="104">
        <f>+L57</f>
        <v>0</v>
      </c>
      <c r="L20" s="87"/>
      <c r="M20" s="87"/>
      <c r="N20" s="145"/>
    </row>
    <row r="21" spans="1:14">
      <c r="A21" s="28"/>
      <c r="B21" s="112"/>
      <c r="C21" s="113"/>
      <c r="D21" s="113"/>
      <c r="E21" s="112" t="s">
        <v>59</v>
      </c>
      <c r="F21" s="114">
        <f>+SUM(F16:F20)</f>
        <v>0</v>
      </c>
      <c r="G21" s="92"/>
      <c r="H21" s="103" t="s">
        <v>26</v>
      </c>
      <c r="I21" s="104">
        <f>+J61</f>
        <v>0</v>
      </c>
      <c r="J21" s="104">
        <f>+K61</f>
        <v>0</v>
      </c>
      <c r="K21" s="104">
        <f>+L61</f>
        <v>0</v>
      </c>
      <c r="L21" s="87"/>
      <c r="M21" s="87"/>
      <c r="N21" s="145"/>
    </row>
    <row r="22" spans="1:14">
      <c r="A22" s="28"/>
      <c r="B22" s="112"/>
      <c r="C22" s="115"/>
      <c r="D22" s="113"/>
      <c r="E22" s="112" t="s">
        <v>45</v>
      </c>
      <c r="F22" s="116">
        <f>+F21-I87</f>
        <v>0</v>
      </c>
      <c r="G22" s="93" t="str">
        <f>+IF(IFERROR((F22/F21),"")&lt;0,"Dépassement",IFERROR((F22/F21),""))</f>
        <v/>
      </c>
      <c r="H22" s="103" t="s">
        <v>28</v>
      </c>
      <c r="I22" s="104">
        <f>+J66</f>
        <v>0</v>
      </c>
      <c r="J22" s="104">
        <f>+K66</f>
        <v>0</v>
      </c>
      <c r="K22" s="104">
        <f>+L66</f>
        <v>0</v>
      </c>
      <c r="L22" s="87"/>
      <c r="M22" s="87"/>
      <c r="N22" s="145"/>
    </row>
    <row r="23" spans="1:14">
      <c r="A23" s="28"/>
      <c r="B23" s="117"/>
      <c r="C23" s="118"/>
      <c r="D23" s="113"/>
      <c r="E23" s="112" t="s">
        <v>52</v>
      </c>
      <c r="F23" s="114" t="str">
        <f>+IFERROR(F21/E10,"Calcul auto")</f>
        <v>Calcul auto</v>
      </c>
      <c r="G23" s="94"/>
      <c r="H23" s="103" t="s">
        <v>31</v>
      </c>
      <c r="I23" s="104">
        <f>+J71</f>
        <v>0</v>
      </c>
      <c r="J23" s="104">
        <f>+K71</f>
        <v>0</v>
      </c>
      <c r="K23" s="104">
        <f>+L71</f>
        <v>0</v>
      </c>
      <c r="L23" s="87"/>
      <c r="M23" s="87"/>
      <c r="N23" s="145"/>
    </row>
    <row r="24" spans="1:14">
      <c r="A24" s="28"/>
      <c r="B24" s="55"/>
      <c r="C24" s="70"/>
      <c r="D24" s="53"/>
      <c r="F24" s="9"/>
      <c r="G24" s="95"/>
      <c r="H24" s="105" t="s">
        <v>39</v>
      </c>
      <c r="I24" s="106">
        <f>+J81</f>
        <v>0</v>
      </c>
      <c r="J24" s="106">
        <f>+K81</f>
        <v>0</v>
      </c>
      <c r="K24" s="106">
        <f>+L81</f>
        <v>0</v>
      </c>
      <c r="L24" s="53"/>
      <c r="M24" s="53"/>
      <c r="N24" s="162"/>
    </row>
    <row r="25" spans="1:14">
      <c r="A25" s="28"/>
      <c r="B25" s="9"/>
      <c r="C25" s="9"/>
      <c r="D25" s="9"/>
      <c r="E25" s="9"/>
      <c r="F25" s="9"/>
      <c r="G25" s="54"/>
      <c r="H25" s="122" t="s">
        <v>2</v>
      </c>
      <c r="I25" s="107">
        <f>+SUM(I16:I24)</f>
        <v>0</v>
      </c>
      <c r="J25" s="108">
        <f t="shared" ref="J25:K25" si="0">+SUM(J16:J24)</f>
        <v>0</v>
      </c>
      <c r="K25" s="109">
        <f t="shared" si="0"/>
        <v>0</v>
      </c>
      <c r="L25" s="98"/>
      <c r="M25" s="82"/>
      <c r="N25" s="143"/>
    </row>
    <row r="26" spans="1:14" ht="15.75" customHeight="1">
      <c r="A26" s="28"/>
      <c r="B26" s="9"/>
      <c r="C26" s="9"/>
      <c r="D26" s="9"/>
      <c r="E26" s="9"/>
      <c r="F26" s="9"/>
      <c r="G26" s="9"/>
      <c r="H26" s="123"/>
      <c r="I26" s="1"/>
      <c r="J26" s="96"/>
      <c r="K26" s="96"/>
      <c r="L26" s="3"/>
      <c r="M26" s="4"/>
      <c r="N26" s="141"/>
    </row>
    <row r="27" spans="1:14">
      <c r="A27" s="28"/>
      <c r="B27" s="185"/>
      <c r="C27" s="186"/>
      <c r="D27" s="186"/>
      <c r="E27" s="186"/>
      <c r="F27" s="186"/>
      <c r="G27" s="90"/>
      <c r="H27" s="122" t="s">
        <v>71</v>
      </c>
      <c r="I27" s="126">
        <f>+F21-(J25+K25)</f>
        <v>0</v>
      </c>
      <c r="J27" s="3"/>
      <c r="K27" s="3"/>
      <c r="L27" s="3"/>
      <c r="M27" s="7"/>
      <c r="N27" s="141"/>
    </row>
    <row r="28" spans="1:14" ht="18.75" customHeight="1">
      <c r="A28" s="2"/>
      <c r="B28" s="250" t="s">
        <v>86</v>
      </c>
      <c r="C28" s="251"/>
      <c r="D28" s="251"/>
      <c r="E28" s="251"/>
      <c r="F28" s="252"/>
      <c r="G28" s="187"/>
      <c r="H28" s="181"/>
      <c r="I28" s="8"/>
      <c r="J28" s="8"/>
      <c r="K28" s="8"/>
      <c r="L28" s="8"/>
      <c r="M28" s="82"/>
      <c r="N28" s="140"/>
    </row>
    <row r="29" spans="1:14" ht="37.5" customHeight="1">
      <c r="A29" s="4"/>
      <c r="B29" s="182"/>
      <c r="C29" s="183"/>
      <c r="D29" s="184"/>
      <c r="E29" s="184" t="s">
        <v>61</v>
      </c>
      <c r="F29" s="183"/>
      <c r="G29" s="183"/>
      <c r="H29" s="83" t="s">
        <v>72</v>
      </c>
      <c r="I29" s="83" t="s">
        <v>66</v>
      </c>
      <c r="J29" s="83" t="s">
        <v>82</v>
      </c>
      <c r="K29" s="83" t="s">
        <v>64</v>
      </c>
      <c r="L29" s="83" t="s">
        <v>8</v>
      </c>
      <c r="M29" s="83" t="s">
        <v>63</v>
      </c>
      <c r="N29" s="144"/>
    </row>
    <row r="30" spans="1:14" ht="15.75" customHeight="1">
      <c r="A30" s="4"/>
      <c r="B30" s="32" t="s">
        <v>5</v>
      </c>
      <c r="C30" s="33"/>
      <c r="D30" s="33"/>
      <c r="E30" s="33"/>
      <c r="F30" s="33"/>
      <c r="G30" s="33"/>
      <c r="H30" s="33"/>
      <c r="I30" s="58">
        <f>+SUM(I31:I37)</f>
        <v>0</v>
      </c>
      <c r="J30" s="58">
        <f>+SUM(J31:J37)</f>
        <v>0</v>
      </c>
      <c r="K30" s="58">
        <f>+SUM(K31:K37)</f>
        <v>0</v>
      </c>
      <c r="L30" s="58">
        <f>+SUM(L31:L37)</f>
        <v>0</v>
      </c>
      <c r="M30" s="58"/>
      <c r="N30" s="163"/>
    </row>
    <row r="31" spans="1:14" ht="15.75" customHeight="1">
      <c r="A31" s="4"/>
      <c r="B31" s="74" t="s">
        <v>62</v>
      </c>
      <c r="C31" s="17"/>
      <c r="D31" s="18"/>
      <c r="E31" s="38"/>
      <c r="F31" s="19"/>
      <c r="G31" s="19"/>
      <c r="H31" s="127"/>
      <c r="I31" s="204" t="s">
        <v>60</v>
      </c>
      <c r="J31" s="188" t="s">
        <v>60</v>
      </c>
      <c r="K31" s="188" t="s">
        <v>60</v>
      </c>
      <c r="L31" s="59">
        <f>+IFERROR(J31-K31,0)</f>
        <v>0</v>
      </c>
      <c r="M31" s="86" t="s">
        <v>74</v>
      </c>
      <c r="N31" s="145"/>
    </row>
    <row r="32" spans="1:14" ht="15.75" customHeight="1">
      <c r="A32" s="4"/>
      <c r="B32" s="35" t="s">
        <v>6</v>
      </c>
      <c r="C32" s="20"/>
      <c r="D32" s="16"/>
      <c r="E32" s="14"/>
      <c r="F32" s="14"/>
      <c r="G32" s="14"/>
      <c r="H32" s="128"/>
      <c r="I32" s="204" t="s">
        <v>60</v>
      </c>
      <c r="J32" s="188" t="s">
        <v>60</v>
      </c>
      <c r="K32" s="188" t="s">
        <v>60</v>
      </c>
      <c r="L32" s="61">
        <f t="shared" ref="L32:L37" si="1">+IFERROR(J32-K32,0)</f>
        <v>0</v>
      </c>
      <c r="M32" s="159" t="s">
        <v>76</v>
      </c>
      <c r="N32" s="145"/>
    </row>
    <row r="33" spans="1:30" ht="15.75" customHeight="1">
      <c r="A33" s="4"/>
      <c r="B33" s="71" t="s">
        <v>53</v>
      </c>
      <c r="C33" s="16"/>
      <c r="D33" s="14"/>
      <c r="E33" s="14"/>
      <c r="F33" s="14"/>
      <c r="G33" s="14"/>
      <c r="H33" s="205"/>
      <c r="I33" s="205" t="s">
        <v>60</v>
      </c>
      <c r="J33" s="205" t="s">
        <v>60</v>
      </c>
      <c r="K33" s="206" t="s">
        <v>60</v>
      </c>
      <c r="L33" s="61">
        <f t="shared" si="1"/>
        <v>0</v>
      </c>
      <c r="M33" s="159" t="s">
        <v>90</v>
      </c>
      <c r="N33" s="145"/>
    </row>
    <row r="34" spans="1:30" ht="15.75" customHeight="1">
      <c r="A34" s="4"/>
      <c r="B34" s="72" t="s">
        <v>89</v>
      </c>
      <c r="C34" s="12"/>
      <c r="D34" s="13"/>
      <c r="E34" s="13"/>
      <c r="F34" s="13"/>
      <c r="G34" s="13"/>
      <c r="H34" s="129"/>
      <c r="I34" s="205" t="s">
        <v>60</v>
      </c>
      <c r="J34" s="205" t="s">
        <v>60</v>
      </c>
      <c r="K34" s="206" t="s">
        <v>60</v>
      </c>
      <c r="L34" s="62">
        <f t="shared" si="1"/>
        <v>0</v>
      </c>
      <c r="M34" s="159" t="s">
        <v>91</v>
      </c>
      <c r="N34" s="145"/>
    </row>
    <row r="35" spans="1:30" ht="15.75" customHeight="1">
      <c r="A35" s="4"/>
      <c r="B35" s="73" t="s">
        <v>54</v>
      </c>
      <c r="C35" s="15"/>
      <c r="D35" s="13"/>
      <c r="E35" s="13"/>
      <c r="F35" s="13"/>
      <c r="G35" s="13"/>
      <c r="H35" s="129"/>
      <c r="I35" s="205" t="s">
        <v>60</v>
      </c>
      <c r="J35" s="205" t="s">
        <v>60</v>
      </c>
      <c r="K35" s="206" t="s">
        <v>60</v>
      </c>
      <c r="L35" s="62">
        <f t="shared" si="1"/>
        <v>0</v>
      </c>
      <c r="M35" s="160" t="s">
        <v>92</v>
      </c>
      <c r="N35" s="145"/>
    </row>
    <row r="36" spans="1:30" ht="15.75" customHeight="1">
      <c r="A36" s="4"/>
      <c r="B36" s="36" t="s">
        <v>7</v>
      </c>
      <c r="C36" s="12"/>
      <c r="D36" s="13"/>
      <c r="E36" s="13"/>
      <c r="F36" s="13"/>
      <c r="G36" s="13"/>
      <c r="H36" s="129"/>
      <c r="I36" s="205" t="s">
        <v>60</v>
      </c>
      <c r="J36" s="205" t="s">
        <v>60</v>
      </c>
      <c r="K36" s="206" t="s">
        <v>60</v>
      </c>
      <c r="L36" s="61">
        <f t="shared" si="1"/>
        <v>0</v>
      </c>
      <c r="M36" s="194" t="s">
        <v>93</v>
      </c>
      <c r="N36" s="145"/>
    </row>
    <row r="37" spans="1:30" ht="15.75" customHeight="1">
      <c r="A37" s="4"/>
      <c r="B37" s="133" t="s">
        <v>20</v>
      </c>
      <c r="C37" s="11"/>
      <c r="D37" s="11"/>
      <c r="E37" s="11"/>
      <c r="F37" s="11"/>
      <c r="G37" s="11"/>
      <c r="H37" s="130"/>
      <c r="I37" s="191" t="s">
        <v>60</v>
      </c>
      <c r="J37" s="191" t="s">
        <v>60</v>
      </c>
      <c r="K37" s="191" t="s">
        <v>60</v>
      </c>
      <c r="L37" s="64">
        <f t="shared" si="1"/>
        <v>0</v>
      </c>
      <c r="M37" s="193"/>
      <c r="N37" s="145"/>
    </row>
    <row r="38" spans="1:30" ht="15.75" customHeight="1">
      <c r="A38" s="4"/>
      <c r="B38" s="32" t="s">
        <v>109</v>
      </c>
      <c r="C38" s="48"/>
      <c r="D38" s="48"/>
      <c r="E38" s="48"/>
      <c r="F38" s="48"/>
      <c r="G38" s="48"/>
      <c r="H38" s="48"/>
      <c r="I38" s="221">
        <f>+SUM(I39:I43)</f>
        <v>0</v>
      </c>
      <c r="J38" s="221">
        <f t="shared" ref="J38:K38" si="2">+SUM(J39:J43)</f>
        <v>0</v>
      </c>
      <c r="K38" s="221">
        <f t="shared" si="2"/>
        <v>0</v>
      </c>
      <c r="L38" s="65">
        <f>L39+L40+L41</f>
        <v>0</v>
      </c>
      <c r="M38" s="155"/>
      <c r="N38" s="163"/>
      <c r="AD38" s="49"/>
    </row>
    <row r="39" spans="1:30" ht="15.75" customHeight="1">
      <c r="A39" s="4"/>
      <c r="B39" s="74" t="s">
        <v>110</v>
      </c>
      <c r="C39" s="18"/>
      <c r="D39" s="38"/>
      <c r="E39" s="38"/>
      <c r="F39" s="19"/>
      <c r="G39" s="19"/>
      <c r="H39" s="127"/>
      <c r="I39" s="189" t="s">
        <v>60</v>
      </c>
      <c r="J39" s="207" t="s">
        <v>60</v>
      </c>
      <c r="K39" s="207" t="s">
        <v>60</v>
      </c>
      <c r="L39" s="59">
        <f t="shared" ref="L39:L43" si="3">+IFERROR(J39-K39,0)</f>
        <v>0</v>
      </c>
      <c r="M39" s="195" t="s">
        <v>111</v>
      </c>
      <c r="N39" s="145"/>
      <c r="AD39" s="49"/>
    </row>
    <row r="40" spans="1:30" ht="15.75" customHeight="1">
      <c r="A40" s="4"/>
      <c r="B40" s="35" t="s">
        <v>10</v>
      </c>
      <c r="C40" s="20"/>
      <c r="D40" s="16"/>
      <c r="E40" s="14"/>
      <c r="F40" s="14"/>
      <c r="G40" s="14"/>
      <c r="H40" s="205"/>
      <c r="I40" s="204" t="s">
        <v>60</v>
      </c>
      <c r="J40" s="188" t="s">
        <v>60</v>
      </c>
      <c r="K40" s="188" t="s">
        <v>60</v>
      </c>
      <c r="L40" s="61">
        <f t="shared" si="3"/>
        <v>0</v>
      </c>
      <c r="M40" s="159" t="s">
        <v>94</v>
      </c>
      <c r="N40" s="145"/>
      <c r="AD40" s="49"/>
    </row>
    <row r="41" spans="1:30" ht="15.75" customHeight="1">
      <c r="A41" s="4"/>
      <c r="B41" s="198" t="s">
        <v>105</v>
      </c>
      <c r="C41" s="14"/>
      <c r="D41" s="14"/>
      <c r="E41" s="14"/>
      <c r="F41" s="14"/>
      <c r="G41" s="14"/>
      <c r="H41" s="205"/>
      <c r="I41" s="206" t="s">
        <v>60</v>
      </c>
      <c r="J41" s="206" t="s">
        <v>60</v>
      </c>
      <c r="K41" s="206" t="s">
        <v>60</v>
      </c>
      <c r="L41" s="208">
        <f t="shared" si="3"/>
        <v>0</v>
      </c>
      <c r="M41" s="194" t="s">
        <v>106</v>
      </c>
      <c r="N41" s="145"/>
      <c r="AD41" s="49"/>
    </row>
    <row r="42" spans="1:30" ht="15.75" customHeight="1">
      <c r="A42" s="4"/>
      <c r="B42" s="198" t="s">
        <v>107</v>
      </c>
      <c r="C42" s="14"/>
      <c r="D42" s="14"/>
      <c r="E42" s="14"/>
      <c r="F42" s="14"/>
      <c r="G42" s="14"/>
      <c r="H42" s="205"/>
      <c r="I42" s="206" t="s">
        <v>60</v>
      </c>
      <c r="J42" s="205" t="s">
        <v>60</v>
      </c>
      <c r="K42" s="206" t="s">
        <v>60</v>
      </c>
      <c r="L42" s="209">
        <f t="shared" si="3"/>
        <v>0</v>
      </c>
      <c r="M42" s="217" t="s">
        <v>108</v>
      </c>
      <c r="N42" s="199"/>
      <c r="AD42" s="49"/>
    </row>
    <row r="43" spans="1:30" ht="15.75" customHeight="1">
      <c r="A43" s="4"/>
      <c r="B43" s="218" t="s">
        <v>20</v>
      </c>
      <c r="C43" s="219"/>
      <c r="D43" s="219"/>
      <c r="E43" s="219"/>
      <c r="F43" s="219"/>
      <c r="G43" s="219"/>
      <c r="H43" s="220"/>
      <c r="I43" s="212" t="s">
        <v>60</v>
      </c>
      <c r="J43" s="191" t="s">
        <v>60</v>
      </c>
      <c r="K43" s="191" t="s">
        <v>60</v>
      </c>
      <c r="L43" s="64">
        <f t="shared" si="3"/>
        <v>0</v>
      </c>
      <c r="M43" s="214"/>
      <c r="N43" s="199"/>
      <c r="AD43" s="49"/>
    </row>
    <row r="44" spans="1:30" ht="15.75" customHeight="1">
      <c r="A44" s="4"/>
      <c r="B44" s="32" t="s">
        <v>11</v>
      </c>
      <c r="C44" s="48"/>
      <c r="D44" s="48"/>
      <c r="E44" s="48"/>
      <c r="F44" s="48"/>
      <c r="G44" s="48"/>
      <c r="H44" s="48"/>
      <c r="I44" s="65">
        <f>+SUM(I45:I48)</f>
        <v>0</v>
      </c>
      <c r="J44" s="65">
        <f t="shared" ref="J44:K44" si="4">+SUM(J45:J48)</f>
        <v>0</v>
      </c>
      <c r="K44" s="65">
        <f t="shared" si="4"/>
        <v>0</v>
      </c>
      <c r="L44" s="65">
        <f t="shared" ref="L44" si="5">L45+L46+L47+L48</f>
        <v>0</v>
      </c>
      <c r="M44" s="213"/>
      <c r="N44" s="163"/>
      <c r="AD44" s="49"/>
    </row>
    <row r="45" spans="1:30" ht="15.75" customHeight="1">
      <c r="A45" s="4"/>
      <c r="B45" s="34" t="s">
        <v>12</v>
      </c>
      <c r="C45" s="17"/>
      <c r="D45" s="18"/>
      <c r="E45" s="38"/>
      <c r="F45" s="19"/>
      <c r="G45" s="19"/>
      <c r="H45" s="127"/>
      <c r="I45" s="210" t="s">
        <v>60</v>
      </c>
      <c r="J45" s="210" t="s">
        <v>60</v>
      </c>
      <c r="K45" s="210" t="s">
        <v>60</v>
      </c>
      <c r="L45" s="59">
        <f t="shared" ref="L45:L48" si="6">+IFERROR(J45-K45,0)</f>
        <v>0</v>
      </c>
      <c r="M45" s="253" t="s">
        <v>95</v>
      </c>
      <c r="N45" s="145"/>
      <c r="AD45" s="49"/>
    </row>
    <row r="46" spans="1:30" ht="15.75" customHeight="1">
      <c r="A46" s="4"/>
      <c r="B46" s="35" t="s">
        <v>13</v>
      </c>
      <c r="C46" s="16"/>
      <c r="D46" s="14"/>
      <c r="E46" s="14"/>
      <c r="F46" s="14"/>
      <c r="G46" s="14"/>
      <c r="H46" s="128"/>
      <c r="I46" s="189" t="s">
        <v>60</v>
      </c>
      <c r="J46" s="189" t="s">
        <v>60</v>
      </c>
      <c r="K46" s="189" t="s">
        <v>60</v>
      </c>
      <c r="L46" s="61">
        <f t="shared" si="6"/>
        <v>0</v>
      </c>
      <c r="M46" s="245"/>
      <c r="N46" s="145"/>
      <c r="AD46" s="49"/>
    </row>
    <row r="47" spans="1:30" ht="15.75" customHeight="1">
      <c r="A47" s="4"/>
      <c r="B47" s="36" t="s">
        <v>14</v>
      </c>
      <c r="C47" s="12"/>
      <c r="D47" s="13"/>
      <c r="E47" s="13"/>
      <c r="F47" s="13"/>
      <c r="G47" s="13"/>
      <c r="H47" s="129"/>
      <c r="I47" s="204" t="s">
        <v>60</v>
      </c>
      <c r="J47" s="188" t="s">
        <v>60</v>
      </c>
      <c r="K47" s="188" t="s">
        <v>60</v>
      </c>
      <c r="L47" s="62">
        <f t="shared" si="6"/>
        <v>0</v>
      </c>
      <c r="M47" s="246"/>
      <c r="N47" s="145"/>
      <c r="AD47" s="49"/>
    </row>
    <row r="48" spans="1:30" ht="15.75" customHeight="1">
      <c r="A48" s="4"/>
      <c r="B48" s="218" t="s">
        <v>20</v>
      </c>
      <c r="C48" s="219"/>
      <c r="D48" s="219"/>
      <c r="E48" s="219"/>
      <c r="F48" s="219"/>
      <c r="G48" s="219"/>
      <c r="H48" s="220"/>
      <c r="I48" s="212" t="s">
        <v>60</v>
      </c>
      <c r="J48" s="191" t="s">
        <v>60</v>
      </c>
      <c r="K48" s="191" t="s">
        <v>60</v>
      </c>
      <c r="L48" s="64">
        <f t="shared" si="6"/>
        <v>0</v>
      </c>
      <c r="M48" s="154"/>
      <c r="N48" s="145"/>
    </row>
    <row r="49" spans="1:14" ht="15.75" customHeight="1">
      <c r="A49" s="4"/>
      <c r="B49" s="32" t="s">
        <v>15</v>
      </c>
      <c r="C49" s="48"/>
      <c r="D49" s="48"/>
      <c r="E49" s="48"/>
      <c r="F49" s="48"/>
      <c r="G49" s="48"/>
      <c r="H49" s="48"/>
      <c r="I49" s="65">
        <f>+SUM(I50:I56)</f>
        <v>0</v>
      </c>
      <c r="J49" s="65">
        <f t="shared" ref="J49:K49" si="7">+SUM(J50:J56)</f>
        <v>0</v>
      </c>
      <c r="K49" s="65">
        <f t="shared" si="7"/>
        <v>0</v>
      </c>
      <c r="L49" s="65">
        <f>L50+L51+L52+L53+L54+L55+L56</f>
        <v>0</v>
      </c>
      <c r="M49" s="213"/>
      <c r="N49" s="163"/>
    </row>
    <row r="50" spans="1:14" ht="15.75" customHeight="1">
      <c r="A50" s="4"/>
      <c r="B50" s="74" t="s">
        <v>55</v>
      </c>
      <c r="C50" s="18"/>
      <c r="D50" s="38"/>
      <c r="E50" s="19"/>
      <c r="F50" s="19"/>
      <c r="G50" s="19"/>
      <c r="H50" s="127"/>
      <c r="I50" s="188" t="s">
        <v>60</v>
      </c>
      <c r="J50" s="188" t="s">
        <v>60</v>
      </c>
      <c r="K50" s="188" t="s">
        <v>60</v>
      </c>
      <c r="L50" s="59">
        <f t="shared" ref="L50:L56" si="8">+IFERROR(J50-K50,0)</f>
        <v>0</v>
      </c>
      <c r="M50" s="158" t="s">
        <v>96</v>
      </c>
      <c r="N50" s="145"/>
    </row>
    <row r="51" spans="1:14" ht="15.75" customHeight="1">
      <c r="A51" s="4"/>
      <c r="B51" s="71" t="s">
        <v>56</v>
      </c>
      <c r="C51" s="16"/>
      <c r="D51" s="14"/>
      <c r="E51" s="14"/>
      <c r="F51" s="14"/>
      <c r="G51" s="14"/>
      <c r="H51" s="128"/>
      <c r="I51" s="190" t="s">
        <v>60</v>
      </c>
      <c r="J51" s="190" t="s">
        <v>60</v>
      </c>
      <c r="K51" s="190" t="s">
        <v>60</v>
      </c>
      <c r="L51" s="61">
        <f t="shared" si="8"/>
        <v>0</v>
      </c>
      <c r="M51" s="159" t="s">
        <v>97</v>
      </c>
      <c r="N51" s="145"/>
    </row>
    <row r="52" spans="1:14" ht="15.75" customHeight="1">
      <c r="A52" s="4"/>
      <c r="B52" s="44" t="s">
        <v>16</v>
      </c>
      <c r="C52" s="47"/>
      <c r="D52" s="43"/>
      <c r="E52" s="10"/>
      <c r="F52" s="10"/>
      <c r="G52" s="10"/>
      <c r="H52" s="131"/>
      <c r="I52" s="204" t="s">
        <v>60</v>
      </c>
      <c r="J52" s="188" t="s">
        <v>60</v>
      </c>
      <c r="K52" s="188" t="s">
        <v>60</v>
      </c>
      <c r="L52" s="66">
        <f t="shared" si="8"/>
        <v>0</v>
      </c>
      <c r="M52" s="215" t="s">
        <v>98</v>
      </c>
      <c r="N52" s="145"/>
    </row>
    <row r="53" spans="1:14" ht="15.75" customHeight="1">
      <c r="A53" s="4"/>
      <c r="B53" s="35" t="s">
        <v>17</v>
      </c>
      <c r="C53" s="20"/>
      <c r="D53" s="16"/>
      <c r="E53" s="14"/>
      <c r="F53" s="14"/>
      <c r="G53" s="14"/>
      <c r="H53" s="128"/>
      <c r="I53" s="190" t="s">
        <v>60</v>
      </c>
      <c r="J53" s="190" t="s">
        <v>60</v>
      </c>
      <c r="K53" s="190" t="s">
        <v>60</v>
      </c>
      <c r="L53" s="61">
        <f t="shared" si="8"/>
        <v>0</v>
      </c>
      <c r="M53" s="216" t="s">
        <v>77</v>
      </c>
      <c r="N53" s="145"/>
    </row>
    <row r="54" spans="1:14" ht="15.75" customHeight="1">
      <c r="A54" s="4"/>
      <c r="B54" s="44" t="s">
        <v>18</v>
      </c>
      <c r="C54" s="45"/>
      <c r="D54" s="46"/>
      <c r="E54" s="43"/>
      <c r="F54" s="10"/>
      <c r="G54" s="10"/>
      <c r="H54" s="131"/>
      <c r="I54" s="192" t="s">
        <v>60</v>
      </c>
      <c r="J54" s="192" t="s">
        <v>60</v>
      </c>
      <c r="K54" s="192" t="s">
        <v>60</v>
      </c>
      <c r="L54" s="66">
        <f t="shared" si="8"/>
        <v>0</v>
      </c>
      <c r="M54" s="161" t="s">
        <v>78</v>
      </c>
      <c r="N54" s="145"/>
    </row>
    <row r="55" spans="1:14" ht="15.75" customHeight="1">
      <c r="A55" s="4"/>
      <c r="B55" s="35" t="s">
        <v>19</v>
      </c>
      <c r="C55" s="16"/>
      <c r="D55" s="14"/>
      <c r="E55" s="14"/>
      <c r="F55" s="14"/>
      <c r="G55" s="14"/>
      <c r="H55" s="128"/>
      <c r="I55" s="190" t="s">
        <v>60</v>
      </c>
      <c r="J55" s="190" t="s">
        <v>60</v>
      </c>
      <c r="K55" s="190" t="s">
        <v>60</v>
      </c>
      <c r="L55" s="61">
        <f t="shared" si="8"/>
        <v>0</v>
      </c>
      <c r="M55" s="159" t="s">
        <v>81</v>
      </c>
      <c r="N55" s="145"/>
    </row>
    <row r="56" spans="1:14" ht="15.75" customHeight="1">
      <c r="A56" s="4"/>
      <c r="B56" s="222" t="s">
        <v>20</v>
      </c>
      <c r="C56" s="223"/>
      <c r="D56" s="223"/>
      <c r="E56" s="223"/>
      <c r="F56" s="223"/>
      <c r="G56" s="223"/>
      <c r="H56" s="224"/>
      <c r="I56" s="191" t="s">
        <v>60</v>
      </c>
      <c r="J56" s="191" t="s">
        <v>60</v>
      </c>
      <c r="K56" s="191" t="s">
        <v>60</v>
      </c>
      <c r="L56" s="63">
        <f t="shared" si="8"/>
        <v>0</v>
      </c>
      <c r="M56" s="156"/>
      <c r="N56" s="145"/>
    </row>
    <row r="57" spans="1:14" ht="15.75" customHeight="1">
      <c r="A57" s="4"/>
      <c r="B57" s="32" t="s">
        <v>23</v>
      </c>
      <c r="C57" s="48"/>
      <c r="D57" s="48"/>
      <c r="E57" s="48"/>
      <c r="F57" s="48"/>
      <c r="G57" s="48"/>
      <c r="H57" s="48"/>
      <c r="I57" s="65">
        <f>+SUM(I58:I60)</f>
        <v>0</v>
      </c>
      <c r="J57" s="65">
        <f t="shared" ref="J57:K57" si="9">+SUM(J58:J60)</f>
        <v>0</v>
      </c>
      <c r="K57" s="65">
        <f t="shared" si="9"/>
        <v>0</v>
      </c>
      <c r="L57" s="65">
        <f t="shared" ref="L57" si="10">L58+L59+L60</f>
        <v>0</v>
      </c>
      <c r="M57" s="155"/>
      <c r="N57" s="163"/>
    </row>
    <row r="58" spans="1:14" ht="15.75" customHeight="1">
      <c r="A58" s="4"/>
      <c r="B58" s="34" t="s">
        <v>24</v>
      </c>
      <c r="C58" s="18"/>
      <c r="D58" s="38"/>
      <c r="E58" s="38"/>
      <c r="F58" s="19"/>
      <c r="G58" s="19"/>
      <c r="H58" s="127"/>
      <c r="I58" s="204" t="s">
        <v>60</v>
      </c>
      <c r="J58" s="188" t="s">
        <v>60</v>
      </c>
      <c r="K58" s="188" t="s">
        <v>60</v>
      </c>
      <c r="L58" s="59">
        <f t="shared" ref="L58:L60" si="11">+IFERROR(J58-K58,0)</f>
        <v>0</v>
      </c>
      <c r="M58" s="158" t="s">
        <v>79</v>
      </c>
      <c r="N58" s="145"/>
    </row>
    <row r="59" spans="1:14" ht="15.75" customHeight="1">
      <c r="A59" s="4"/>
      <c r="B59" s="35" t="s">
        <v>25</v>
      </c>
      <c r="C59" s="16"/>
      <c r="D59" s="14"/>
      <c r="E59" s="14"/>
      <c r="F59" s="14"/>
      <c r="G59" s="14"/>
      <c r="H59" s="128"/>
      <c r="I59" s="190" t="s">
        <v>60</v>
      </c>
      <c r="J59" s="189" t="s">
        <v>60</v>
      </c>
      <c r="K59" s="190" t="s">
        <v>60</v>
      </c>
      <c r="L59" s="61">
        <f t="shared" si="11"/>
        <v>0</v>
      </c>
      <c r="M59" s="159" t="s">
        <v>99</v>
      </c>
      <c r="N59" s="145"/>
    </row>
    <row r="60" spans="1:14" ht="15.75" customHeight="1">
      <c r="A60" s="4"/>
      <c r="B60" s="225" t="s">
        <v>100</v>
      </c>
      <c r="C60" s="223"/>
      <c r="D60" s="223"/>
      <c r="E60" s="223"/>
      <c r="F60" s="223"/>
      <c r="G60" s="223"/>
      <c r="H60" s="226"/>
      <c r="I60" s="212" t="s">
        <v>60</v>
      </c>
      <c r="J60" s="212" t="s">
        <v>60</v>
      </c>
      <c r="K60" s="212" t="s">
        <v>60</v>
      </c>
      <c r="L60" s="64">
        <f t="shared" si="11"/>
        <v>0</v>
      </c>
      <c r="M60" s="196" t="s">
        <v>101</v>
      </c>
      <c r="N60" s="145"/>
    </row>
    <row r="61" spans="1:14" ht="15.75" customHeight="1">
      <c r="A61" s="4"/>
      <c r="B61" s="32" t="s">
        <v>26</v>
      </c>
      <c r="C61" s="48"/>
      <c r="D61" s="48"/>
      <c r="E61" s="48"/>
      <c r="F61" s="48"/>
      <c r="G61" s="48"/>
      <c r="H61" s="48"/>
      <c r="I61" s="65">
        <f>+SUM(I62:I65)</f>
        <v>0</v>
      </c>
      <c r="J61" s="65">
        <f t="shared" ref="J61:K61" si="12">+SUM(J62:J65)</f>
        <v>0</v>
      </c>
      <c r="K61" s="65">
        <f t="shared" si="12"/>
        <v>0</v>
      </c>
      <c r="L61" s="65">
        <f t="shared" ref="L61" si="13">L62+L63+L64+L65</f>
        <v>0</v>
      </c>
      <c r="M61" s="155"/>
      <c r="N61" s="163"/>
    </row>
    <row r="62" spans="1:14" ht="15.75" customHeight="1">
      <c r="A62" s="4"/>
      <c r="B62" s="40" t="s">
        <v>3</v>
      </c>
      <c r="C62" s="38"/>
      <c r="D62" s="38"/>
      <c r="E62" s="38"/>
      <c r="F62" s="19"/>
      <c r="G62" s="19"/>
      <c r="H62" s="127"/>
      <c r="I62" s="188" t="s">
        <v>60</v>
      </c>
      <c r="J62" s="210" t="s">
        <v>60</v>
      </c>
      <c r="K62" s="210" t="s">
        <v>60</v>
      </c>
      <c r="L62" s="59">
        <f t="shared" ref="L62:L65" si="14">+IFERROR(J62-K62,0)</f>
        <v>0</v>
      </c>
      <c r="M62" s="158" t="s">
        <v>102</v>
      </c>
      <c r="N62" s="145"/>
    </row>
    <row r="63" spans="1:14" ht="15.75" customHeight="1">
      <c r="A63" s="4"/>
      <c r="B63" s="35" t="s">
        <v>4</v>
      </c>
      <c r="C63" s="16"/>
      <c r="D63" s="14"/>
      <c r="E63" s="14"/>
      <c r="F63" s="14"/>
      <c r="G63" s="14"/>
      <c r="H63" s="128"/>
      <c r="I63" s="204" t="s">
        <v>60</v>
      </c>
      <c r="J63" s="188" t="s">
        <v>60</v>
      </c>
      <c r="K63" s="188" t="s">
        <v>60</v>
      </c>
      <c r="L63" s="61">
        <f t="shared" si="14"/>
        <v>0</v>
      </c>
      <c r="M63" s="197" t="s">
        <v>103</v>
      </c>
      <c r="N63" s="145"/>
    </row>
    <row r="64" spans="1:14" ht="15.75" customHeight="1">
      <c r="A64" s="4"/>
      <c r="B64" s="44" t="s">
        <v>27</v>
      </c>
      <c r="C64" s="45"/>
      <c r="D64" s="46"/>
      <c r="E64" s="43"/>
      <c r="F64" s="10"/>
      <c r="G64" s="10"/>
      <c r="H64" s="131"/>
      <c r="I64" s="190" t="s">
        <v>60</v>
      </c>
      <c r="J64" s="190" t="s">
        <v>60</v>
      </c>
      <c r="K64" s="190" t="s">
        <v>60</v>
      </c>
      <c r="L64" s="66">
        <f t="shared" si="14"/>
        <v>0</v>
      </c>
      <c r="M64" s="229" t="s">
        <v>104</v>
      </c>
      <c r="N64" s="145"/>
    </row>
    <row r="65" spans="1:14" ht="15.75" customHeight="1">
      <c r="A65" s="4"/>
      <c r="B65" s="218" t="s">
        <v>20</v>
      </c>
      <c r="C65" s="219"/>
      <c r="D65" s="219"/>
      <c r="E65" s="219"/>
      <c r="F65" s="219"/>
      <c r="G65" s="219"/>
      <c r="H65" s="227"/>
      <c r="I65" s="191" t="s">
        <v>60</v>
      </c>
      <c r="J65" s="191" t="s">
        <v>60</v>
      </c>
      <c r="K65" s="191" t="s">
        <v>60</v>
      </c>
      <c r="L65" s="211">
        <f t="shared" si="14"/>
        <v>0</v>
      </c>
      <c r="M65" s="156"/>
      <c r="N65" s="145"/>
    </row>
    <row r="66" spans="1:14" ht="15.75" customHeight="1">
      <c r="A66" s="4"/>
      <c r="B66" s="32" t="s">
        <v>28</v>
      </c>
      <c r="C66" s="32"/>
      <c r="D66" s="32"/>
      <c r="E66" s="32"/>
      <c r="F66" s="32"/>
      <c r="G66" s="32"/>
      <c r="H66" s="32"/>
      <c r="I66" s="65">
        <f>+SUM(I67:I70)</f>
        <v>0</v>
      </c>
      <c r="J66" s="65">
        <f t="shared" ref="J66:K66" si="15">+SUM(J67:J70)</f>
        <v>0</v>
      </c>
      <c r="K66" s="65">
        <f t="shared" si="15"/>
        <v>0</v>
      </c>
      <c r="L66" s="65">
        <f t="shared" ref="L66" si="16">L67+L68+L69+L70</f>
        <v>0</v>
      </c>
      <c r="M66" s="155"/>
      <c r="N66" s="163"/>
    </row>
    <row r="67" spans="1:14" ht="15.75" customHeight="1">
      <c r="A67" s="4"/>
      <c r="B67" s="34" t="s">
        <v>29</v>
      </c>
      <c r="C67" s="17"/>
      <c r="D67" s="17"/>
      <c r="E67" s="18"/>
      <c r="F67" s="19"/>
      <c r="G67" s="19"/>
      <c r="H67" s="127"/>
      <c r="I67" s="188" t="s">
        <v>60</v>
      </c>
      <c r="J67" s="210" t="s">
        <v>60</v>
      </c>
      <c r="K67" s="210" t="s">
        <v>60</v>
      </c>
      <c r="L67" s="59">
        <f t="shared" ref="L67:L70" si="17">+IFERROR(J67-K67,0)</f>
        <v>0</v>
      </c>
      <c r="M67" s="168" t="s">
        <v>112</v>
      </c>
      <c r="N67" s="145"/>
    </row>
    <row r="68" spans="1:14" ht="15" customHeight="1">
      <c r="A68" s="4"/>
      <c r="B68" s="35" t="s">
        <v>30</v>
      </c>
      <c r="C68" s="20"/>
      <c r="D68" s="16"/>
      <c r="E68" s="14"/>
      <c r="F68" s="14"/>
      <c r="G68" s="14"/>
      <c r="H68" s="128"/>
      <c r="I68" s="190" t="s">
        <v>60</v>
      </c>
      <c r="J68" s="189" t="s">
        <v>60</v>
      </c>
      <c r="K68" s="189" t="s">
        <v>60</v>
      </c>
      <c r="L68" s="61">
        <f t="shared" si="17"/>
        <v>0</v>
      </c>
      <c r="M68" s="169" t="s">
        <v>113</v>
      </c>
      <c r="N68" s="145"/>
    </row>
    <row r="69" spans="1:14" ht="15" customHeight="1">
      <c r="A69" s="4"/>
      <c r="B69" s="44" t="s">
        <v>44</v>
      </c>
      <c r="C69" s="45"/>
      <c r="D69" s="46"/>
      <c r="E69" s="43"/>
      <c r="F69" s="10"/>
      <c r="G69" s="10"/>
      <c r="H69" s="131"/>
      <c r="I69" s="204" t="s">
        <v>60</v>
      </c>
      <c r="J69" s="188" t="s">
        <v>60</v>
      </c>
      <c r="K69" s="188" t="s">
        <v>60</v>
      </c>
      <c r="L69" s="60">
        <f t="shared" si="17"/>
        <v>0</v>
      </c>
      <c r="M69" s="228"/>
      <c r="N69" s="145"/>
    </row>
    <row r="70" spans="1:14" ht="15" customHeight="1">
      <c r="A70" s="4"/>
      <c r="B70" s="218" t="s">
        <v>20</v>
      </c>
      <c r="C70" s="219"/>
      <c r="D70" s="219"/>
      <c r="E70" s="219"/>
      <c r="F70" s="219"/>
      <c r="G70" s="219"/>
      <c r="H70" s="227"/>
      <c r="I70" s="191" t="s">
        <v>60</v>
      </c>
      <c r="J70" s="191" t="s">
        <v>60</v>
      </c>
      <c r="K70" s="212" t="s">
        <v>60</v>
      </c>
      <c r="L70" s="63">
        <f t="shared" si="17"/>
        <v>0</v>
      </c>
      <c r="M70" s="156"/>
      <c r="N70" s="145"/>
    </row>
    <row r="71" spans="1:14" ht="15" customHeight="1">
      <c r="A71" s="4"/>
      <c r="B71" s="32" t="s">
        <v>31</v>
      </c>
      <c r="C71" s="48"/>
      <c r="D71" s="48"/>
      <c r="E71" s="48"/>
      <c r="F71" s="48"/>
      <c r="G71" s="48"/>
      <c r="H71" s="48"/>
      <c r="I71" s="65">
        <f>+SUM(I72:I80)</f>
        <v>0</v>
      </c>
      <c r="J71" s="65">
        <f t="shared" ref="J71:K71" si="18">+SUM(J72:J80)</f>
        <v>0</v>
      </c>
      <c r="K71" s="65">
        <f t="shared" si="18"/>
        <v>0</v>
      </c>
      <c r="L71" s="65">
        <f t="shared" ref="L71" si="19">L72+L73+L74+L75+L76+L77+L78+L79+L80</f>
        <v>0</v>
      </c>
      <c r="M71" s="155"/>
      <c r="N71" s="163"/>
    </row>
    <row r="72" spans="1:14" ht="15" customHeight="1">
      <c r="A72" s="4"/>
      <c r="B72" s="34" t="s">
        <v>32</v>
      </c>
      <c r="C72" s="17"/>
      <c r="D72" s="18"/>
      <c r="E72" s="38"/>
      <c r="F72" s="19"/>
      <c r="G72" s="19"/>
      <c r="H72" s="127"/>
      <c r="I72" s="188" t="s">
        <v>60</v>
      </c>
      <c r="J72" s="188" t="s">
        <v>60</v>
      </c>
      <c r="K72" s="188" t="s">
        <v>60</v>
      </c>
      <c r="L72" s="59">
        <f t="shared" ref="L72:L80" si="20">+IFERROR(J72-K72,0)</f>
        <v>0</v>
      </c>
      <c r="M72" s="158" t="s">
        <v>80</v>
      </c>
      <c r="N72" s="145"/>
    </row>
    <row r="73" spans="1:14" ht="15" customHeight="1">
      <c r="A73" s="4"/>
      <c r="B73" s="35" t="s">
        <v>33</v>
      </c>
      <c r="C73" s="20"/>
      <c r="D73" s="16"/>
      <c r="E73" s="14"/>
      <c r="F73" s="14"/>
      <c r="G73" s="14"/>
      <c r="H73" s="128"/>
      <c r="I73" s="190" t="s">
        <v>60</v>
      </c>
      <c r="J73" s="190" t="s">
        <v>60</v>
      </c>
      <c r="K73" s="190" t="s">
        <v>60</v>
      </c>
      <c r="L73" s="61">
        <f t="shared" si="20"/>
        <v>0</v>
      </c>
      <c r="M73" s="159" t="s">
        <v>114</v>
      </c>
      <c r="N73" s="145"/>
    </row>
    <row r="74" spans="1:14" ht="15" customHeight="1">
      <c r="A74" s="4"/>
      <c r="B74" s="44" t="s">
        <v>34</v>
      </c>
      <c r="C74" s="45"/>
      <c r="D74" s="46"/>
      <c r="E74" s="43"/>
      <c r="F74" s="10"/>
      <c r="G74" s="10"/>
      <c r="H74" s="131"/>
      <c r="I74" s="204" t="s">
        <v>60</v>
      </c>
      <c r="J74" s="188" t="s">
        <v>60</v>
      </c>
      <c r="K74" s="188" t="s">
        <v>60</v>
      </c>
      <c r="L74" s="66">
        <f t="shared" si="20"/>
        <v>0</v>
      </c>
      <c r="M74" s="161" t="s">
        <v>115</v>
      </c>
      <c r="N74" s="145"/>
    </row>
    <row r="75" spans="1:14" ht="15" customHeight="1">
      <c r="A75" s="4"/>
      <c r="B75" s="35" t="s">
        <v>35</v>
      </c>
      <c r="C75" s="20"/>
      <c r="D75" s="16"/>
      <c r="E75" s="14"/>
      <c r="F75" s="14"/>
      <c r="G75" s="14"/>
      <c r="H75" s="128"/>
      <c r="I75" s="189" t="s">
        <v>60</v>
      </c>
      <c r="J75" s="189" t="s">
        <v>60</v>
      </c>
      <c r="K75" s="189" t="s">
        <v>60</v>
      </c>
      <c r="L75" s="61">
        <f t="shared" si="20"/>
        <v>0</v>
      </c>
      <c r="M75" s="201"/>
      <c r="N75" s="145"/>
    </row>
    <row r="76" spans="1:14" ht="15" customHeight="1">
      <c r="A76" s="4"/>
      <c r="B76" s="44" t="s">
        <v>36</v>
      </c>
      <c r="C76" s="45"/>
      <c r="D76" s="46"/>
      <c r="E76" s="43"/>
      <c r="F76" s="10"/>
      <c r="G76" s="10"/>
      <c r="H76" s="131"/>
      <c r="I76" s="192" t="s">
        <v>60</v>
      </c>
      <c r="J76" s="192" t="s">
        <v>60</v>
      </c>
      <c r="K76" s="192" t="s">
        <v>60</v>
      </c>
      <c r="L76" s="66">
        <f t="shared" si="20"/>
        <v>0</v>
      </c>
      <c r="M76" s="200"/>
      <c r="N76" s="145"/>
    </row>
    <row r="77" spans="1:14" ht="15" customHeight="1">
      <c r="A77" s="4"/>
      <c r="B77" s="35" t="s">
        <v>37</v>
      </c>
      <c r="C77" s="20"/>
      <c r="D77" s="16"/>
      <c r="E77" s="14"/>
      <c r="F77" s="14"/>
      <c r="G77" s="14"/>
      <c r="H77" s="128"/>
      <c r="I77" s="190" t="s">
        <v>60</v>
      </c>
      <c r="J77" s="190" t="s">
        <v>60</v>
      </c>
      <c r="K77" s="190" t="s">
        <v>60</v>
      </c>
      <c r="L77" s="61">
        <f t="shared" si="20"/>
        <v>0</v>
      </c>
      <c r="M77" s="159" t="s">
        <v>75</v>
      </c>
      <c r="N77" s="145"/>
    </row>
    <row r="78" spans="1:14" ht="15" customHeight="1">
      <c r="A78" s="4"/>
      <c r="B78" s="44" t="s">
        <v>38</v>
      </c>
      <c r="C78" s="45"/>
      <c r="D78" s="46"/>
      <c r="E78" s="43"/>
      <c r="F78" s="10"/>
      <c r="G78" s="10"/>
      <c r="H78" s="131"/>
      <c r="I78" s="190" t="s">
        <v>60</v>
      </c>
      <c r="J78" s="192" t="s">
        <v>60</v>
      </c>
      <c r="K78" s="192" t="s">
        <v>60</v>
      </c>
      <c r="L78" s="66">
        <f t="shared" si="20"/>
        <v>0</v>
      </c>
      <c r="M78" s="200"/>
      <c r="N78" s="145"/>
    </row>
    <row r="79" spans="1:14" ht="15" customHeight="1">
      <c r="A79" s="4"/>
      <c r="B79" s="35" t="s">
        <v>1</v>
      </c>
      <c r="C79" s="16"/>
      <c r="D79" s="14"/>
      <c r="E79" s="14"/>
      <c r="F79" s="14"/>
      <c r="G79" s="14"/>
      <c r="H79" s="128"/>
      <c r="I79" s="190" t="s">
        <v>60</v>
      </c>
      <c r="J79" s="190" t="s">
        <v>60</v>
      </c>
      <c r="K79" s="190" t="s">
        <v>60</v>
      </c>
      <c r="L79" s="61">
        <f t="shared" si="20"/>
        <v>0</v>
      </c>
      <c r="M79" s="201"/>
      <c r="N79" s="145"/>
    </row>
    <row r="80" spans="1:14" ht="15" customHeight="1">
      <c r="A80" s="4"/>
      <c r="B80" s="222" t="s">
        <v>20</v>
      </c>
      <c r="C80" s="223"/>
      <c r="D80" s="223"/>
      <c r="E80" s="223"/>
      <c r="F80" s="223"/>
      <c r="G80" s="223"/>
      <c r="H80" s="224"/>
      <c r="I80" s="191" t="s">
        <v>60</v>
      </c>
      <c r="J80" s="191" t="s">
        <v>60</v>
      </c>
      <c r="K80" s="191" t="s">
        <v>60</v>
      </c>
      <c r="L80" s="63">
        <f t="shared" si="20"/>
        <v>0</v>
      </c>
      <c r="M80" s="202"/>
      <c r="N80" s="145"/>
    </row>
    <row r="81" spans="1:14" ht="15" customHeight="1">
      <c r="A81" s="4"/>
      <c r="B81" s="32" t="s">
        <v>39</v>
      </c>
      <c r="C81" s="48"/>
      <c r="D81" s="48"/>
      <c r="E81" s="48"/>
      <c r="F81" s="48"/>
      <c r="G81" s="48"/>
      <c r="H81" s="48"/>
      <c r="I81" s="65">
        <f>+SUM(I82:I86)</f>
        <v>0</v>
      </c>
      <c r="J81" s="65">
        <f t="shared" ref="J81:K81" si="21">+SUM(J82:J86)</f>
        <v>0</v>
      </c>
      <c r="K81" s="65">
        <f t="shared" si="21"/>
        <v>0</v>
      </c>
      <c r="L81" s="65">
        <f t="shared" ref="L81" si="22">L82+L83+L84+L85+L86</f>
        <v>0</v>
      </c>
      <c r="M81" s="155"/>
      <c r="N81" s="163"/>
    </row>
    <row r="82" spans="1:14" ht="15" customHeight="1">
      <c r="A82" s="4"/>
      <c r="B82" s="34" t="s">
        <v>40</v>
      </c>
      <c r="C82" s="39"/>
      <c r="D82" s="19"/>
      <c r="E82" s="38"/>
      <c r="F82" s="19"/>
      <c r="G82" s="19"/>
      <c r="H82" s="127"/>
      <c r="I82" s="188" t="s">
        <v>60</v>
      </c>
      <c r="J82" s="210" t="s">
        <v>60</v>
      </c>
      <c r="K82" s="210" t="s">
        <v>60</v>
      </c>
      <c r="L82" s="59">
        <f t="shared" ref="L82:L86" si="23">+IFERROR(J82-K82,0)</f>
        <v>0</v>
      </c>
      <c r="M82" s="244" t="s">
        <v>116</v>
      </c>
      <c r="N82" s="145"/>
    </row>
    <row r="83" spans="1:14" ht="15" customHeight="1">
      <c r="A83" s="4"/>
      <c r="B83" s="35" t="s">
        <v>41</v>
      </c>
      <c r="C83" s="16"/>
      <c r="D83" s="14"/>
      <c r="E83" s="14"/>
      <c r="F83" s="14"/>
      <c r="G83" s="14"/>
      <c r="H83" s="128"/>
      <c r="I83" s="190" t="s">
        <v>60</v>
      </c>
      <c r="J83" s="190" t="s">
        <v>60</v>
      </c>
      <c r="K83" s="190" t="s">
        <v>60</v>
      </c>
      <c r="L83" s="61">
        <f t="shared" si="23"/>
        <v>0</v>
      </c>
      <c r="M83" s="245"/>
      <c r="N83" s="145"/>
    </row>
    <row r="84" spans="1:14" ht="15" customHeight="1">
      <c r="A84" s="4"/>
      <c r="B84" s="42" t="s">
        <v>42</v>
      </c>
      <c r="C84" s="10"/>
      <c r="D84" s="43"/>
      <c r="E84" s="43"/>
      <c r="F84" s="10"/>
      <c r="G84" s="10"/>
      <c r="H84" s="131"/>
      <c r="I84" s="204" t="s">
        <v>60</v>
      </c>
      <c r="J84" s="188" t="s">
        <v>60</v>
      </c>
      <c r="K84" s="188" t="s">
        <v>60</v>
      </c>
      <c r="L84" s="66">
        <f t="shared" si="23"/>
        <v>0</v>
      </c>
      <c r="M84" s="245"/>
      <c r="N84" s="145"/>
    </row>
    <row r="85" spans="1:14" ht="15.75" customHeight="1">
      <c r="A85" s="4"/>
      <c r="B85" s="35" t="s">
        <v>43</v>
      </c>
      <c r="C85" s="16"/>
      <c r="D85" s="14"/>
      <c r="E85" s="14"/>
      <c r="F85" s="14"/>
      <c r="G85" s="14"/>
      <c r="H85" s="128"/>
      <c r="I85" s="190" t="s">
        <v>60</v>
      </c>
      <c r="J85" s="190" t="s">
        <v>60</v>
      </c>
      <c r="K85" s="190" t="s">
        <v>60</v>
      </c>
      <c r="L85" s="61">
        <f t="shared" si="23"/>
        <v>0</v>
      </c>
      <c r="M85" s="245"/>
      <c r="N85" s="145"/>
    </row>
    <row r="86" spans="1:14" ht="15.75" customHeight="1">
      <c r="A86" s="4"/>
      <c r="B86" s="132" t="s">
        <v>20</v>
      </c>
      <c r="C86" s="10"/>
      <c r="D86" s="41"/>
      <c r="E86" s="41"/>
      <c r="F86" s="10"/>
      <c r="G86" s="10"/>
      <c r="H86" s="131"/>
      <c r="I86" s="190" t="s">
        <v>60</v>
      </c>
      <c r="J86" s="190" t="s">
        <v>60</v>
      </c>
      <c r="K86" s="190" t="s">
        <v>60</v>
      </c>
      <c r="L86" s="60">
        <f t="shared" si="23"/>
        <v>0</v>
      </c>
      <c r="M86" s="246"/>
      <c r="N86" s="145"/>
    </row>
    <row r="87" spans="1:14" ht="15">
      <c r="A87" s="4"/>
      <c r="B87" s="242" t="s">
        <v>2</v>
      </c>
      <c r="C87" s="243"/>
      <c r="D87" s="243"/>
      <c r="E87" s="243"/>
      <c r="F87" s="243"/>
      <c r="G87" s="243"/>
      <c r="H87" s="243"/>
      <c r="I87" s="67">
        <f>I30+I38+I44+I49+I57+I61+I66+I71+I81</f>
        <v>0</v>
      </c>
      <c r="J87" s="68">
        <f>J30+J38+J44+J49+J57+J61+J66+J71+J81</f>
        <v>0</v>
      </c>
      <c r="K87" s="68">
        <f>K30+K38+K44+K49+K57+K61+K66+K71+K81</f>
        <v>0</v>
      </c>
      <c r="L87" s="69">
        <f>L30+L38+L44+L49+L57+L61+L66+L71+L81</f>
        <v>0</v>
      </c>
      <c r="M87" s="157"/>
      <c r="N87" s="163"/>
    </row>
    <row r="88" spans="1:14" ht="12.75">
      <c r="A88" s="4"/>
      <c r="B88" s="37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141"/>
    </row>
    <row r="89" spans="1:14" ht="12.75">
      <c r="A89" s="4"/>
      <c r="B89" s="31"/>
      <c r="C89" s="8"/>
      <c r="D89" s="52"/>
      <c r="E89" s="8"/>
      <c r="F89" s="8"/>
      <c r="G89" s="8"/>
      <c r="H89" s="8"/>
      <c r="I89" s="8"/>
      <c r="J89" s="8"/>
      <c r="K89" s="8"/>
      <c r="L89" s="8"/>
      <c r="M89" s="82"/>
      <c r="N89" s="141"/>
    </row>
    <row r="90" spans="1:14">
      <c r="A90" s="4"/>
      <c r="B90" s="56"/>
      <c r="C90" s="57"/>
      <c r="D90" s="57"/>
      <c r="E90" s="57"/>
      <c r="F90" s="57"/>
      <c r="G90" s="57"/>
      <c r="H90" s="121" t="s">
        <v>21</v>
      </c>
      <c r="I90" s="203">
        <f>F21</f>
        <v>0</v>
      </c>
      <c r="J90" s="119"/>
      <c r="K90" s="119"/>
      <c r="L90" s="119"/>
      <c r="M90" s="77"/>
      <c r="N90" s="144"/>
    </row>
    <row r="91" spans="1:14">
      <c r="A91" s="4"/>
      <c r="B91" s="56"/>
      <c r="C91" s="57"/>
      <c r="D91" s="57"/>
      <c r="E91" s="57"/>
      <c r="F91" s="57"/>
      <c r="G91" s="57"/>
      <c r="H91" s="121" t="s">
        <v>83</v>
      </c>
      <c r="I91" s="203">
        <f>J87</f>
        <v>0</v>
      </c>
      <c r="J91" s="119"/>
      <c r="K91" s="119"/>
      <c r="L91" s="119"/>
      <c r="M91" s="77"/>
      <c r="N91" s="144"/>
    </row>
    <row r="92" spans="1:14">
      <c r="A92" s="4"/>
      <c r="B92" s="56"/>
      <c r="C92" s="57"/>
      <c r="D92" s="57"/>
      <c r="E92" s="57"/>
      <c r="F92" s="57"/>
      <c r="G92" s="57"/>
      <c r="H92" s="121" t="s">
        <v>22</v>
      </c>
      <c r="I92" s="203">
        <f>K87</f>
        <v>0</v>
      </c>
      <c r="J92" s="119"/>
      <c r="K92" s="119"/>
      <c r="L92" s="119"/>
      <c r="M92" s="77"/>
      <c r="N92" s="144"/>
    </row>
    <row r="93" spans="1:14" ht="16.5" thickBot="1">
      <c r="A93" s="4"/>
      <c r="B93" s="164"/>
      <c r="C93" s="165"/>
      <c r="D93" s="165"/>
      <c r="E93" s="165"/>
      <c r="F93" s="165"/>
      <c r="G93" s="165"/>
      <c r="H93" s="166" t="s">
        <v>8</v>
      </c>
      <c r="I93" s="203">
        <f>L87</f>
        <v>0</v>
      </c>
      <c r="J93" s="119"/>
      <c r="K93" s="119"/>
      <c r="L93" s="119"/>
      <c r="M93" s="77"/>
      <c r="N93" s="144"/>
    </row>
    <row r="94" spans="1:14" thickBot="1">
      <c r="A94" s="4"/>
      <c r="B94" s="179"/>
      <c r="C94" s="180"/>
      <c r="D94" s="180"/>
      <c r="E94" s="180"/>
      <c r="F94" s="180"/>
      <c r="G94" s="180"/>
      <c r="H94" s="180"/>
      <c r="I94" s="170"/>
      <c r="J94" s="120"/>
      <c r="K94" s="120"/>
      <c r="L94" s="120"/>
      <c r="M94" s="84"/>
      <c r="N94" s="146"/>
    </row>
    <row r="95" spans="1:14" ht="12.7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147"/>
    </row>
    <row r="96" spans="1:14" ht="12.7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148"/>
    </row>
    <row r="97" spans="1:98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4"/>
      <c r="N97" s="148"/>
    </row>
    <row r="98" spans="1:98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4"/>
      <c r="N98" s="148"/>
    </row>
    <row r="99" spans="1:98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4"/>
      <c r="N99" s="148"/>
    </row>
    <row r="100" spans="1:98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4"/>
      <c r="N100" s="148"/>
    </row>
    <row r="101" spans="1:98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4"/>
      <c r="N101" s="148"/>
    </row>
    <row r="102" spans="1:98" ht="15.75" customHeight="1">
      <c r="A102" s="241"/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</row>
    <row r="103" spans="1:98" s="9" customFormat="1" ht="15.75" customHeight="1"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</row>
    <row r="104" spans="1:98" s="9" customFormat="1" ht="15.75" customHeight="1"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</row>
    <row r="105" spans="1:98" s="9" customFormat="1" ht="15.75" customHeight="1"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</row>
    <row r="106" spans="1:98" s="9" customFormat="1" ht="15.75" customHeight="1"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</row>
    <row r="107" spans="1:98" s="9" customFormat="1" ht="15.75" customHeight="1"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</row>
    <row r="108" spans="1:98" s="9" customFormat="1" ht="15.75" customHeight="1"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</row>
    <row r="109" spans="1:98" s="9" customFormat="1" ht="15.75" customHeight="1"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</row>
    <row r="110" spans="1:98" s="9" customFormat="1" ht="15.75" customHeight="1"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</row>
    <row r="111" spans="1:98" s="9" customFormat="1" ht="15.75" customHeight="1"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</row>
    <row r="112" spans="1:98" s="9" customFormat="1" ht="15.75" customHeight="1"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</row>
    <row r="113" spans="14:98" s="9" customFormat="1" ht="15.75" customHeight="1"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</row>
    <row r="114" spans="14:98" s="9" customFormat="1" ht="15.75" customHeight="1"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</row>
    <row r="115" spans="14:98" s="9" customFormat="1" ht="15.75" customHeight="1"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</row>
    <row r="116" spans="14:98" s="9" customFormat="1" ht="15.75" customHeight="1"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</row>
    <row r="117" spans="14:98" s="9" customFormat="1" ht="15.75" customHeight="1"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</row>
    <row r="118" spans="14:98" s="9" customFormat="1" ht="15.75" customHeight="1"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</row>
    <row r="119" spans="14:98" s="9" customFormat="1" ht="15.75" customHeight="1"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</row>
    <row r="120" spans="14:98" s="9" customFormat="1" ht="15.75" customHeight="1"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</row>
    <row r="121" spans="14:98" s="9" customFormat="1" ht="15.75" customHeight="1"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</row>
    <row r="122" spans="14:98" s="9" customFormat="1" ht="15.75" customHeight="1"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</row>
    <row r="123" spans="14:98" s="9" customFormat="1" ht="15.75" customHeight="1"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</row>
    <row r="124" spans="14:98" s="9" customFormat="1" ht="15.75" customHeight="1"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</row>
    <row r="125" spans="14:98" s="9" customFormat="1" ht="15.75" customHeight="1"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</row>
    <row r="126" spans="14:98" s="9" customFormat="1" ht="15.75" customHeight="1"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</row>
    <row r="127" spans="14:98" s="9" customFormat="1" ht="15.75" customHeight="1"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</row>
    <row r="128" spans="14:98" s="9" customFormat="1" ht="15.75" customHeight="1"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</row>
    <row r="129" spans="14:98" s="9" customFormat="1" ht="15.75" customHeight="1"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</row>
    <row r="130" spans="14:98" s="9" customFormat="1" ht="15.75" customHeight="1"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</row>
    <row r="131" spans="14:98" s="9" customFormat="1" ht="15.75" customHeight="1"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</row>
    <row r="132" spans="14:98" s="9" customFormat="1" ht="15.75" customHeight="1"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</row>
    <row r="133" spans="14:98" s="9" customFormat="1" ht="15.75" customHeight="1"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</row>
    <row r="134" spans="14:98" s="9" customFormat="1" ht="15.75" customHeight="1"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</row>
    <row r="135" spans="14:98" s="9" customFormat="1" ht="15.75" customHeight="1"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</row>
    <row r="136" spans="14:98" s="9" customFormat="1" ht="15.75" customHeight="1"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</row>
    <row r="137" spans="14:98" s="9" customFormat="1" ht="15.75" customHeight="1"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</row>
    <row r="138" spans="14:98" s="9" customFormat="1" ht="15.75" customHeight="1"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</row>
    <row r="139" spans="14:98" s="9" customFormat="1" ht="15.75" customHeight="1"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</row>
    <row r="140" spans="14:98" s="9" customFormat="1" ht="15.75" customHeight="1"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</row>
    <row r="141" spans="14:98" s="9" customFormat="1" ht="15.75" customHeight="1"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</row>
    <row r="142" spans="14:98" s="9" customFormat="1" ht="15.75" customHeight="1"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</row>
    <row r="143" spans="14:98" s="9" customFormat="1" ht="15.75" customHeight="1"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</row>
    <row r="144" spans="14:98" s="9" customFormat="1" ht="15.75" customHeight="1"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</row>
    <row r="145" spans="14:98" s="9" customFormat="1" ht="15.75" customHeight="1"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</row>
    <row r="146" spans="14:98" s="9" customFormat="1" ht="15.75" customHeight="1"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</row>
    <row r="147" spans="14:98" s="9" customFormat="1" ht="15.75" customHeight="1"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</row>
    <row r="148" spans="14:98" s="9" customFormat="1" ht="15.75" customHeight="1"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</row>
    <row r="149" spans="14:98" s="9" customFormat="1" ht="15.75" customHeight="1"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</row>
    <row r="150" spans="14:98" s="9" customFormat="1" ht="15.75" customHeight="1"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</row>
    <row r="151" spans="14:98" s="9" customFormat="1" ht="15.75" customHeight="1"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</row>
    <row r="152" spans="14:98" s="9" customFormat="1" ht="15.75" customHeight="1"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</row>
    <row r="153" spans="14:98" s="9" customFormat="1" ht="15.75" customHeight="1"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</row>
    <row r="154" spans="14:98" s="9" customFormat="1" ht="15.75" customHeight="1"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</row>
    <row r="155" spans="14:98" s="9" customFormat="1" ht="15.75" customHeight="1"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</row>
    <row r="156" spans="14:98" s="9" customFormat="1" ht="15.75" customHeight="1"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</row>
    <row r="157" spans="14:98" s="9" customFormat="1" ht="15.75" customHeight="1"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</row>
    <row r="158" spans="14:98" s="9" customFormat="1" ht="15.75" customHeight="1"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</row>
    <row r="159" spans="14:98" s="9" customFormat="1" ht="15.75" customHeight="1"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</row>
    <row r="160" spans="14:98" s="9" customFormat="1" ht="15.75" customHeight="1"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</row>
    <row r="161" spans="14:98" s="9" customFormat="1" ht="15.75" customHeight="1"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</row>
    <row r="162" spans="14:98" s="9" customFormat="1" ht="15.75" customHeight="1"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</row>
    <row r="163" spans="14:98" s="9" customFormat="1" ht="15.75" customHeight="1"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</row>
    <row r="164" spans="14:98" s="9" customFormat="1" ht="15.75" customHeight="1"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</row>
    <row r="165" spans="14:98" s="9" customFormat="1" ht="15.75" customHeight="1"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</row>
    <row r="166" spans="14:98" s="9" customFormat="1" ht="15.75" customHeight="1"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</row>
    <row r="167" spans="14:98" s="9" customFormat="1" ht="15.75" customHeight="1"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</row>
    <row r="168" spans="14:98" s="9" customFormat="1" ht="15.75" customHeight="1"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</row>
    <row r="169" spans="14:98" s="9" customFormat="1" ht="15.75" customHeight="1"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</row>
    <row r="170" spans="14:98" s="9" customFormat="1" ht="15.75" customHeight="1"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</row>
    <row r="171" spans="14:98" s="9" customFormat="1" ht="15.75" customHeight="1"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</row>
    <row r="172" spans="14:98" s="9" customFormat="1" ht="15.75" customHeight="1"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</row>
    <row r="173" spans="14:98" s="9" customFormat="1" ht="15.75" customHeight="1"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</row>
    <row r="174" spans="14:98" s="9" customFormat="1" ht="15.75" customHeight="1"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</row>
    <row r="175" spans="14:98" s="9" customFormat="1" ht="15.75" customHeight="1"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</row>
    <row r="176" spans="14:98" s="9" customFormat="1" ht="15.75" customHeight="1"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</row>
    <row r="177" spans="14:98" s="9" customFormat="1" ht="15.75" customHeight="1"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</row>
    <row r="178" spans="14:98" s="9" customFormat="1" ht="15.75" customHeight="1"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</row>
    <row r="179" spans="14:98" s="9" customFormat="1" ht="15.75" customHeight="1"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</row>
    <row r="180" spans="14:98" s="9" customFormat="1" ht="15.75" customHeight="1"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</row>
    <row r="181" spans="14:98" s="9" customFormat="1" ht="15.75" customHeight="1"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</row>
    <row r="182" spans="14:98" s="9" customFormat="1" ht="15.75" customHeight="1"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</row>
    <row r="183" spans="14:98" s="9" customFormat="1" ht="15.75" customHeight="1"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</row>
    <row r="184" spans="14:98" s="9" customFormat="1" ht="15.75" customHeight="1"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</row>
    <row r="185" spans="14:98" s="9" customFormat="1" ht="15.75" customHeight="1"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</row>
    <row r="186" spans="14:98" s="9" customFormat="1" ht="15.75" customHeight="1"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</row>
    <row r="187" spans="14:98" s="9" customFormat="1" ht="15.75" customHeight="1"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</row>
    <row r="188" spans="14:98" s="9" customFormat="1" ht="15.75" customHeight="1"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</row>
    <row r="189" spans="14:98" s="9" customFormat="1" ht="15.75" customHeight="1"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</row>
    <row r="190" spans="14:98" s="9" customFormat="1" ht="15.75" customHeight="1"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</row>
    <row r="191" spans="14:98" s="9" customFormat="1" ht="15.75" customHeight="1"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</row>
    <row r="192" spans="14:98" s="9" customFormat="1" ht="15.75" customHeight="1"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</row>
    <row r="193" spans="14:98" s="9" customFormat="1" ht="15.75" customHeight="1"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</row>
    <row r="194" spans="14:98" s="9" customFormat="1" ht="15.75" customHeight="1"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</row>
    <row r="195" spans="14:98" s="9" customFormat="1" ht="15.75" customHeight="1"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</row>
    <row r="196" spans="14:98" s="9" customFormat="1" ht="15.75" customHeight="1"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</row>
    <row r="197" spans="14:98" s="9" customFormat="1" ht="15.75" customHeight="1"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</row>
    <row r="198" spans="14:98" s="9" customFormat="1" ht="15.75" customHeight="1"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</row>
    <row r="199" spans="14:98" s="9" customFormat="1" ht="15.75" customHeight="1"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</row>
    <row r="200" spans="14:98" s="9" customFormat="1" ht="15.75" customHeight="1"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</row>
    <row r="201" spans="14:98" s="9" customFormat="1" ht="15.75" customHeight="1"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</row>
    <row r="202" spans="14:98" s="9" customFormat="1" ht="15.75" customHeight="1"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</row>
    <row r="203" spans="14:98" s="9" customFormat="1" ht="15.75" customHeight="1"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</row>
    <row r="204" spans="14:98" s="9" customFormat="1" ht="15.75" customHeight="1"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</row>
    <row r="205" spans="14:98" s="9" customFormat="1" ht="15.75" customHeight="1"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</row>
    <row r="206" spans="14:98" s="9" customFormat="1" ht="15.75" customHeight="1"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</row>
    <row r="207" spans="14:98" s="9" customFormat="1" ht="15.75" customHeight="1"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</row>
    <row r="208" spans="14:98" s="9" customFormat="1" ht="15.75" customHeight="1"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</row>
    <row r="209" spans="14:98" s="9" customFormat="1" ht="15.75" customHeight="1"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</row>
    <row r="210" spans="14:98" s="9" customFormat="1" ht="15.75" customHeight="1"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</row>
    <row r="211" spans="14:98" s="9" customFormat="1" ht="15.75" customHeight="1"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</row>
    <row r="212" spans="14:98" s="9" customFormat="1" ht="15.75" customHeight="1"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</row>
    <row r="213" spans="14:98" s="9" customFormat="1" ht="15.75" customHeight="1"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</row>
    <row r="214" spans="14:98" s="9" customFormat="1" ht="15.75" customHeight="1"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</row>
    <row r="215" spans="14:98" s="9" customFormat="1" ht="15.75" customHeight="1"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</row>
    <row r="216" spans="14:98" s="9" customFormat="1" ht="15.75" customHeight="1"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</row>
    <row r="217" spans="14:98" s="9" customFormat="1" ht="15.75" customHeight="1"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</row>
    <row r="218" spans="14:98" s="9" customFormat="1" ht="15.75" customHeight="1"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</row>
    <row r="219" spans="14:98" s="9" customFormat="1" ht="15.75" customHeight="1"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</row>
    <row r="220" spans="14:98" s="9" customFormat="1" ht="15.75" customHeight="1"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</row>
    <row r="221" spans="14:98" s="9" customFormat="1" ht="15.75" customHeight="1"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</row>
    <row r="222" spans="14:98" s="9" customFormat="1" ht="15.75" customHeight="1"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</row>
    <row r="223" spans="14:98" s="9" customFormat="1" ht="15.75" customHeight="1"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</row>
    <row r="224" spans="14:98" s="9" customFormat="1" ht="15.75" customHeight="1"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</row>
    <row r="225" spans="14:98" s="9" customFormat="1" ht="15.75" customHeight="1"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</row>
    <row r="226" spans="14:98" s="9" customFormat="1" ht="15.75" customHeight="1"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</row>
    <row r="227" spans="14:98" s="9" customFormat="1" ht="15.75" customHeight="1"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</row>
    <row r="228" spans="14:98" s="9" customFormat="1" ht="15.75" customHeight="1"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</row>
    <row r="229" spans="14:98" s="9" customFormat="1" ht="15.75" customHeight="1"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</row>
    <row r="230" spans="14:98" s="9" customFormat="1" ht="15.75" customHeight="1"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</row>
    <row r="231" spans="14:98" s="9" customFormat="1" ht="15.75" customHeight="1"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</row>
    <row r="232" spans="14:98" s="9" customFormat="1" ht="15.75" customHeight="1"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</row>
    <row r="233" spans="14:98" s="9" customFormat="1" ht="15.75" customHeight="1"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</row>
    <row r="234" spans="14:98" s="9" customFormat="1" ht="15.75" customHeight="1"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</row>
    <row r="235" spans="14:98" s="9" customFormat="1" ht="15.75" customHeight="1"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</row>
    <row r="236" spans="14:98" s="9" customFormat="1" ht="15.75" customHeight="1"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</row>
    <row r="237" spans="14:98" s="9" customFormat="1" ht="15.75" customHeight="1"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</row>
    <row r="238" spans="14:98" s="9" customFormat="1" ht="15.75" customHeight="1"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</row>
    <row r="239" spans="14:98" s="9" customFormat="1" ht="15.75" customHeight="1"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</row>
    <row r="240" spans="14:98" s="9" customFormat="1" ht="15.75" customHeight="1"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</row>
    <row r="241" spans="14:98" s="9" customFormat="1" ht="15.75" customHeight="1"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</row>
    <row r="242" spans="14:98" s="9" customFormat="1" ht="15.75" customHeight="1"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</row>
    <row r="243" spans="14:98" s="9" customFormat="1" ht="15.75" customHeight="1"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</row>
    <row r="244" spans="14:98" s="9" customFormat="1" ht="15.75" customHeight="1"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</row>
    <row r="245" spans="14:98" s="9" customFormat="1" ht="15.75" customHeight="1"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</row>
    <row r="246" spans="14:98" s="9" customFormat="1" ht="15.75" customHeight="1"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</row>
    <row r="247" spans="14:98" s="9" customFormat="1" ht="15.75" customHeight="1"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</row>
    <row r="248" spans="14:98" s="9" customFormat="1" ht="15.75" customHeight="1"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</row>
    <row r="249" spans="14:98" s="9" customFormat="1" ht="15.75" customHeight="1"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</row>
    <row r="250" spans="14:98" s="9" customFormat="1" ht="15.75" customHeight="1"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</row>
    <row r="251" spans="14:98" s="9" customFormat="1" ht="15.75" customHeight="1"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</row>
    <row r="252" spans="14:98" s="9" customFormat="1" ht="15.75" customHeight="1"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</row>
    <row r="253" spans="14:98" s="9" customFormat="1" ht="15.75" customHeight="1"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</row>
    <row r="254" spans="14:98" s="9" customFormat="1" ht="15.75" customHeight="1"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</row>
    <row r="255" spans="14:98" s="9" customFormat="1" ht="15.75" customHeight="1"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</row>
    <row r="256" spans="14:98" s="9" customFormat="1" ht="15.75" customHeight="1"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</row>
    <row r="257" spans="14:98" s="9" customFormat="1" ht="15.75" customHeight="1"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</row>
    <row r="258" spans="14:98" s="9" customFormat="1" ht="15.75" customHeight="1"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</row>
    <row r="259" spans="14:98" s="9" customFormat="1" ht="15.75" customHeight="1"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</row>
    <row r="260" spans="14:98" s="9" customFormat="1" ht="15.75" customHeight="1"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</row>
    <row r="261" spans="14:98" s="9" customFormat="1" ht="15.75" customHeight="1"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7"/>
      <c r="CR261" s="27"/>
      <c r="CS261" s="27"/>
      <c r="CT261" s="27"/>
    </row>
    <row r="262" spans="14:98" s="9" customFormat="1" ht="15.75" customHeight="1"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</row>
    <row r="263" spans="14:98" s="9" customFormat="1" ht="15.75" customHeight="1"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</row>
    <row r="264" spans="14:98" s="9" customFormat="1" ht="15.75" customHeight="1"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</row>
    <row r="265" spans="14:98" s="9" customFormat="1" ht="15.75" customHeight="1"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</row>
    <row r="266" spans="14:98" s="9" customFormat="1" ht="15.75" customHeight="1"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</row>
    <row r="267" spans="14:98" s="9" customFormat="1" ht="15.75" customHeight="1"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</row>
    <row r="268" spans="14:98" s="9" customFormat="1" ht="15.75" customHeight="1"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</row>
    <row r="269" spans="14:98" s="9" customFormat="1" ht="15.75" customHeight="1"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</row>
    <row r="270" spans="14:98" s="9" customFormat="1" ht="15.75" customHeight="1"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</row>
    <row r="271" spans="14:98" s="9" customFormat="1" ht="15.75" customHeight="1"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</row>
    <row r="272" spans="14:98" s="9" customFormat="1" ht="15.75" customHeight="1"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</row>
  </sheetData>
  <sheetProtection formatColumns="0" formatRows="0"/>
  <mergeCells count="7">
    <mergeCell ref="A102:N102"/>
    <mergeCell ref="B87:H87"/>
    <mergeCell ref="M82:M86"/>
    <mergeCell ref="H14:K14"/>
    <mergeCell ref="B14:F14"/>
    <mergeCell ref="B28:F28"/>
    <mergeCell ref="M45:M47"/>
  </mergeCells>
  <conditionalFormatting sqref="F22">
    <cfRule type="expression" dxfId="3" priority="17">
      <formula>G22="Dépassement"</formula>
    </cfRule>
    <cfRule type="expression" dxfId="2" priority="18">
      <formula>G22&lt;10%</formula>
    </cfRule>
    <cfRule type="expression" dxfId="1" priority="19">
      <formula>AND(G22&lt;=30%,G22&gt;=10%)</formula>
    </cfRule>
    <cfRule type="expression" dxfId="0" priority="20">
      <formula>F22&gt;30%</formula>
    </cfRule>
  </conditionalFormatting>
  <dataValidations disablePrompts="1" count="1">
    <dataValidation type="date" allowBlank="1" showInputMessage="1" showErrorMessage="1" sqref="P9" xr:uid="{3CABC985-417E-4B13-8DB5-95455D282E6A}">
      <formula1>45108</formula1>
      <formula2>47848</formula2>
    </dataValidation>
  </dataValidations>
  <hyperlinks>
    <hyperlink ref="M31" r:id="rId1" display="Consulter les meilleurs lieux de réception" xr:uid="{66474078-D1B3-4CA9-96D4-F213C19EF580}"/>
    <hyperlink ref="M72" r:id="rId2" xr:uid="{D8FA8857-B906-485D-94F5-91F2B2AB8A6B}"/>
    <hyperlink ref="M32" r:id="rId3" xr:uid="{B4453506-B881-4352-89B1-F262E09B508D}"/>
    <hyperlink ref="M33" r:id="rId4" display="Trouver les meilleurs Traiteurs" xr:uid="{54C27ED2-26B4-4665-8BBD-BBC942AFC822}"/>
    <hyperlink ref="M35" r:id="rId5" display="Trouver les meilleurs traiteurs pour gateaux et dessert" xr:uid="{61D3920E-3211-4490-8C8E-4EC1670740F4}"/>
    <hyperlink ref="M36" r:id="rId6" display="Trouver les meilleurs loueur de matériel" xr:uid="{11E59743-B0B3-46AC-A455-75EDC02A010E}"/>
    <hyperlink ref="M39" r:id="rId7" display="Trouver les meilleurs décoratrice" xr:uid="{EDA4B4C2-340E-4A3C-A505-094123099EE2}"/>
    <hyperlink ref="M40" r:id="rId8" display="Trouver les meilleurs Officiants de cérémonie" xr:uid="{676977F1-CB4E-433F-9A73-A0A95E3ADF7A}"/>
    <hyperlink ref="M45" r:id="rId9" display="Trouver les meilleurs Fleuristes" xr:uid="{9BC986BD-A4AE-4944-A3B0-EF68C75CAD8F}"/>
    <hyperlink ref="M50" r:id="rId10" display="Trouver les meilleurs créateurs de robe" xr:uid="{6EE06911-7488-4447-825C-6FF2687D5E38}"/>
    <hyperlink ref="M51" r:id="rId11" display="Trouver les meilleurs créateurs de costume" xr:uid="{BD016071-6460-4010-B0C5-17B75373E7DB}"/>
    <hyperlink ref="M52" r:id="rId12" display="Trouver les meilleurs Bijoutiers" xr:uid="{CBD372CB-DDE8-4B62-96B0-0E348938FAD2}"/>
    <hyperlink ref="M53" r:id="rId13" xr:uid="{2AF0E309-FF53-458C-B493-D5314635BC5F}"/>
    <hyperlink ref="M54" r:id="rId14" xr:uid="{C4E727A0-D21C-4DAC-AB99-A9D78C08E729}"/>
    <hyperlink ref="M58" r:id="rId15" xr:uid="{FF194DDC-B41E-4F53-AD0B-4A72B1F1051C}"/>
    <hyperlink ref="M59" r:id="rId16" display="Trouver les meilleurs Vidéastes" xr:uid="{906AA7E4-3BC4-445D-8DF7-CBBE234CB5FF}"/>
    <hyperlink ref="M62" r:id="rId17" display="Trouver les meilleurs salon de coiffure" xr:uid="{F956C79E-40BF-4B76-8F85-43ED9B9D0104}"/>
    <hyperlink ref="M63" r:id="rId18" display="Trouver les meilleurs Maquilleur" xr:uid="{FED3F941-9287-4E2D-B126-BAFEB754CF36}"/>
    <hyperlink ref="M64" r:id="rId19" display="Trouver les meilleurs salon de beauté" xr:uid="{D26599E3-303D-42DC-9CA1-EBC408608D25}"/>
    <hyperlink ref="M67" r:id="rId20" display="Trouver les meilleurs créateur de papetterie" xr:uid="{948FFB88-2B0B-4DD6-B86A-0F8C8E1FB455}"/>
    <hyperlink ref="M73" r:id="rId21" display="Trouver les meilleurs agence de location de voiture" xr:uid="{0FB07467-BC62-424C-9A4F-022B428E830E}"/>
    <hyperlink ref="M74" r:id="rId22" display="Trouver les meilleurs Cadeaux pour les invités" xr:uid="{F2BD453C-E3D3-4AF2-9F91-6F0168D91FE5}"/>
    <hyperlink ref="M77" r:id="rId23" xr:uid="{CFC004FD-FFFF-4F66-A305-57CF72506B53}"/>
    <hyperlink ref="M82" r:id="rId24" display="Trouver les meilleurs agence de voyage" xr:uid="{E9A40D56-487A-44A6-B53B-CBEF5A60FC64}"/>
    <hyperlink ref="M34" r:id="rId25" display="Trouver les meilleurs barman et bar à cocktail" xr:uid="{D4E1E2BB-49A2-454E-BAC6-F7CC87F4ECCE}"/>
    <hyperlink ref="M55" r:id="rId26" xr:uid="{9942B02D-C023-4C0D-A251-413FBE6D8590}"/>
    <hyperlink ref="M60" r:id="rId27" xr:uid="{444498FA-F556-4C8A-B170-C8F82E3B80CE}"/>
    <hyperlink ref="M41" r:id="rId28" xr:uid="{E947D86A-262C-466C-9E13-D9571DBBD3EA}"/>
    <hyperlink ref="M42" r:id="rId29" xr:uid="{D013369D-0EA8-47C3-930C-9473A3BD1789}"/>
    <hyperlink ref="M68" r:id="rId30" xr:uid="{7EBB7868-DEAB-4655-8664-D520EFF662DB}"/>
  </hyperlinks>
  <printOptions horizontalCentered="1" gridLines="1"/>
  <pageMargins left="0.7" right="0.7" top="0.75" bottom="0.75" header="0" footer="0"/>
  <pageSetup fitToHeight="0" pageOrder="overThenDown" orientation="landscape" cellComments="atEnd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BA3DB-1A3D-452C-8150-EE1650B64158}">
  <dimension ref="C5:F27"/>
  <sheetViews>
    <sheetView workbookViewId="0">
      <selection activeCell="F27" sqref="C5:F27"/>
    </sheetView>
  </sheetViews>
  <sheetFormatPr baseColWidth="10" defaultColWidth="11.5703125" defaultRowHeight="12.75"/>
  <cols>
    <col min="1" max="2" width="11.5703125" style="9"/>
    <col min="3" max="3" width="22.28515625" style="9" bestFit="1" customWidth="1"/>
    <col min="4" max="4" width="7.28515625" style="9" bestFit="1" customWidth="1"/>
    <col min="5" max="5" width="22.28515625" style="9" bestFit="1" customWidth="1"/>
    <col min="6" max="6" width="7.28515625" style="9" bestFit="1" customWidth="1"/>
    <col min="7" max="16384" width="11.5703125" style="9"/>
  </cols>
  <sheetData>
    <row r="5" spans="3:6">
      <c r="C5" s="150" t="s">
        <v>2</v>
      </c>
      <c r="D5" s="151" t="e">
        <f>+SUM(D6:D14)</f>
        <v>#DIV/0!</v>
      </c>
      <c r="E5" s="150" t="str">
        <f t="shared" ref="E5:E14" si="0">+C5</f>
        <v>Total</v>
      </c>
      <c r="F5" s="151" t="e">
        <f>+SUM(F6:F14)</f>
        <v>#DIV/0!</v>
      </c>
    </row>
    <row r="6" spans="3:6">
      <c r="C6" s="150" t="str">
        <f>+'Budget Mariage MV!'!B30</f>
        <v>Lieu de réception &amp; repas</v>
      </c>
      <c r="D6" s="151" t="e">
        <f>+'Données pour Graph'!D18</f>
        <v>#DIV/0!</v>
      </c>
      <c r="E6" s="150" t="str">
        <f t="shared" si="0"/>
        <v>Lieu de réception &amp; repas</v>
      </c>
      <c r="F6" s="152" t="e">
        <f>+'Données pour Graph'!E18</f>
        <v>#DIV/0!</v>
      </c>
    </row>
    <row r="7" spans="3:6">
      <c r="C7" s="150" t="str">
        <f>+'Budget Mariage MV!'!B38</f>
        <v>Organisation &amp; décoration</v>
      </c>
      <c r="D7" s="152" t="e">
        <f>+'Données pour Graph'!D19</f>
        <v>#DIV/0!</v>
      </c>
      <c r="E7" s="150" t="str">
        <f t="shared" si="0"/>
        <v>Organisation &amp; décoration</v>
      </c>
      <c r="F7" s="152" t="e">
        <f>+'Données pour Graph'!E19</f>
        <v>#DIV/0!</v>
      </c>
    </row>
    <row r="8" spans="3:6">
      <c r="C8" s="150" t="str">
        <f>+'Budget Mariage MV!'!B44</f>
        <v>Fleurs</v>
      </c>
      <c r="D8" s="152" t="e">
        <f>+'Données pour Graph'!D20</f>
        <v>#DIV/0!</v>
      </c>
      <c r="E8" s="150" t="str">
        <f t="shared" si="0"/>
        <v>Fleurs</v>
      </c>
      <c r="F8" s="153" t="e">
        <f>+'Données pour Graph'!E20</f>
        <v>#DIV/0!</v>
      </c>
    </row>
    <row r="9" spans="3:6">
      <c r="C9" s="150" t="str">
        <f>+'Budget Mariage MV!'!B49</f>
        <v>Tenues &amp; accessoires</v>
      </c>
      <c r="D9" s="152" t="e">
        <f>+'Données pour Graph'!D21</f>
        <v>#DIV/0!</v>
      </c>
      <c r="E9" s="150" t="str">
        <f t="shared" si="0"/>
        <v>Tenues &amp; accessoires</v>
      </c>
      <c r="F9" s="153" t="e">
        <f>+'Données pour Graph'!E21</f>
        <v>#DIV/0!</v>
      </c>
    </row>
    <row r="10" spans="3:6">
      <c r="C10" s="150" t="str">
        <f>+'Budget Mariage MV!'!B57</f>
        <v>Photographie &amp; Vidéo</v>
      </c>
      <c r="D10" s="152" t="e">
        <f>+'Données pour Graph'!D22</f>
        <v>#DIV/0!</v>
      </c>
      <c r="E10" s="150" t="str">
        <f t="shared" si="0"/>
        <v>Photographie &amp; Vidéo</v>
      </c>
      <c r="F10" s="153" t="e">
        <f>+'Données pour Graph'!E22</f>
        <v>#DIV/0!</v>
      </c>
    </row>
    <row r="11" spans="3:6">
      <c r="C11" s="150" t="str">
        <f>+'Budget Mariage MV!'!B61</f>
        <v>Mise en beauté</v>
      </c>
      <c r="D11" s="152" t="e">
        <f>+'Données pour Graph'!D23</f>
        <v>#DIV/0!</v>
      </c>
      <c r="E11" s="150" t="str">
        <f t="shared" si="0"/>
        <v>Mise en beauté</v>
      </c>
      <c r="F11" s="153" t="e">
        <f>+'Données pour Graph'!E23</f>
        <v>#DIV/0!</v>
      </c>
    </row>
    <row r="12" spans="3:6">
      <c r="C12" s="150" t="str">
        <f>+'Budget Mariage MV!'!B66</f>
        <v>Papeterie</v>
      </c>
      <c r="D12" s="152" t="e">
        <f>+'Données pour Graph'!D24</f>
        <v>#DIV/0!</v>
      </c>
      <c r="E12" s="150" t="str">
        <f t="shared" si="0"/>
        <v>Papeterie</v>
      </c>
      <c r="F12" s="153" t="e">
        <f>+'Données pour Graph'!E24</f>
        <v>#DIV/0!</v>
      </c>
    </row>
    <row r="13" spans="3:6">
      <c r="C13" s="150" t="str">
        <f>+'Budget Mariage MV!'!B71</f>
        <v>Divertissements &amp; autres</v>
      </c>
      <c r="D13" s="152" t="e">
        <f>+'Données pour Graph'!D25</f>
        <v>#DIV/0!</v>
      </c>
      <c r="E13" s="150" t="str">
        <f t="shared" si="0"/>
        <v>Divertissements &amp; autres</v>
      </c>
      <c r="F13" s="153" t="e">
        <f>+'Données pour Graph'!E25</f>
        <v>#DIV/0!</v>
      </c>
    </row>
    <row r="14" spans="3:6">
      <c r="C14" s="150" t="str">
        <f>+'Budget Mariage MV!'!B81</f>
        <v>Lune de miel</v>
      </c>
      <c r="D14" s="152" t="e">
        <f>+'Données pour Graph'!D26</f>
        <v>#DIV/0!</v>
      </c>
      <c r="E14" s="150" t="str">
        <f t="shared" si="0"/>
        <v>Lune de miel</v>
      </c>
      <c r="F14" s="153" t="e">
        <f>+'Données pour Graph'!E26</f>
        <v>#DIV/0!</v>
      </c>
    </row>
    <row r="18" spans="3:5">
      <c r="C18" s="150" t="s">
        <v>5</v>
      </c>
      <c r="D18" s="153" t="e">
        <f>+'Budget Mariage MV!'!I30/'Budget Mariage MV!'!$I$87</f>
        <v>#DIV/0!</v>
      </c>
      <c r="E18" s="153" t="e">
        <f>+'Budget Mariage MV!'!K30/'Budget Mariage MV!'!$K$87</f>
        <v>#DIV/0!</v>
      </c>
    </row>
    <row r="19" spans="3:5">
      <c r="C19" s="150" t="s">
        <v>9</v>
      </c>
      <c r="D19" s="153" t="e">
        <f>+'Budget Mariage MV!'!I38/'Budget Mariage MV!'!$I$87</f>
        <v>#DIV/0!</v>
      </c>
      <c r="E19" s="153" t="e">
        <f>+'Budget Mariage MV!'!K38/'Budget Mariage MV!'!$K$87</f>
        <v>#DIV/0!</v>
      </c>
    </row>
    <row r="20" spans="3:5">
      <c r="C20" s="150" t="s">
        <v>11</v>
      </c>
      <c r="D20" s="153" t="e">
        <f>+'Budget Mariage MV!'!I44/'Budget Mariage MV!'!$I$87</f>
        <v>#DIV/0!</v>
      </c>
      <c r="E20" s="153" t="e">
        <f>+'Budget Mariage MV!'!K44/'Budget Mariage MV!'!$K$87</f>
        <v>#DIV/0!</v>
      </c>
    </row>
    <row r="21" spans="3:5">
      <c r="C21" s="150" t="s">
        <v>15</v>
      </c>
      <c r="D21" s="153" t="e">
        <f>+'Budget Mariage MV!'!I49/'Budget Mariage MV!'!$I$87</f>
        <v>#DIV/0!</v>
      </c>
      <c r="E21" s="153" t="e">
        <f>+'Budget Mariage MV!'!K49/'Budget Mariage MV!'!$K$87</f>
        <v>#DIV/0!</v>
      </c>
    </row>
    <row r="22" spans="3:5">
      <c r="C22" s="150" t="s">
        <v>23</v>
      </c>
      <c r="D22" s="153" t="e">
        <f>+'Budget Mariage MV!'!I57/'Budget Mariage MV!'!$I$87</f>
        <v>#DIV/0!</v>
      </c>
      <c r="E22" s="153" t="e">
        <f>+'Budget Mariage MV!'!K57/'Budget Mariage MV!'!$K$87</f>
        <v>#DIV/0!</v>
      </c>
    </row>
    <row r="23" spans="3:5">
      <c r="C23" s="150" t="s">
        <v>26</v>
      </c>
      <c r="D23" s="153" t="e">
        <f>+'Budget Mariage MV!'!I61/'Budget Mariage MV!'!$I$87</f>
        <v>#DIV/0!</v>
      </c>
      <c r="E23" s="153" t="e">
        <f>+'Budget Mariage MV!'!K61/'Budget Mariage MV!'!$K$87</f>
        <v>#DIV/0!</v>
      </c>
    </row>
    <row r="24" spans="3:5">
      <c r="C24" s="150" t="s">
        <v>28</v>
      </c>
      <c r="D24" s="153" t="e">
        <f>+'Budget Mariage MV!'!I66/'Budget Mariage MV!'!$I$87</f>
        <v>#DIV/0!</v>
      </c>
      <c r="E24" s="153" t="e">
        <f>+'Budget Mariage MV!'!K66/'Budget Mariage MV!'!$K$87</f>
        <v>#DIV/0!</v>
      </c>
    </row>
    <row r="25" spans="3:5">
      <c r="C25" s="150" t="s">
        <v>31</v>
      </c>
      <c r="D25" s="153" t="e">
        <f>+'Budget Mariage MV!'!I71/'Budget Mariage MV!'!$I$87</f>
        <v>#DIV/0!</v>
      </c>
      <c r="E25" s="153" t="e">
        <f>+'Budget Mariage MV!'!K71/'Budget Mariage MV!'!$K$87</f>
        <v>#DIV/0!</v>
      </c>
    </row>
    <row r="26" spans="3:5">
      <c r="C26" s="150" t="s">
        <v>39</v>
      </c>
      <c r="D26" s="153" t="e">
        <f>+'Budget Mariage MV!'!I81/'Budget Mariage MV!'!$I$87</f>
        <v>#DIV/0!</v>
      </c>
      <c r="E26" s="153" t="e">
        <f>+'Budget Mariage MV!'!K81/'Budget Mariage MV!'!$K$87</f>
        <v>#DIV/0!</v>
      </c>
    </row>
    <row r="27" spans="3:5">
      <c r="C27" s="150" t="s">
        <v>2</v>
      </c>
      <c r="D27" s="153" t="e">
        <f>+'Budget Mariage MV!'!I87/'Budget Mariage MV!'!$I$87</f>
        <v>#DIV/0!</v>
      </c>
      <c r="E27" s="153" t="e">
        <f>+'Budget Mariage MV!'!K87/'Budget Mariage MV!'!$K$87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Mariage MV!</vt:lpstr>
      <vt:lpstr>Données pour 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ET TAQY</dc:creator>
  <cp:lastModifiedBy>Julien ET TAQY</cp:lastModifiedBy>
  <dcterms:created xsi:type="dcterms:W3CDTF">2023-07-21T13:14:14Z</dcterms:created>
  <dcterms:modified xsi:type="dcterms:W3CDTF">2023-10-10T10:11:41Z</dcterms:modified>
</cp:coreProperties>
</file>